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orinmv\Desktop\"/>
    </mc:Choice>
  </mc:AlternateContent>
  <bookViews>
    <workbookView xWindow="0" yWindow="0" windowWidth="28800" windowHeight="11025" firstSheet="10" activeTab="11"/>
  </bookViews>
  <sheets>
    <sheet name="Трубы" sheetId="15" r:id="rId1"/>
    <sheet name="Трубопровод арматура" sheetId="14" r:id="rId2"/>
    <sheet name="Строительные матариалы" sheetId="13" r:id="rId3"/>
    <sheet name="Подшипники" sheetId="12" r:id="rId4"/>
    <sheet name="Общезаводское оборудование" sheetId="11" r:id="rId5"/>
    <sheet name="Оборудование электротех" sheetId="10" r:id="rId6"/>
    <sheet name="Оборудование и запчасти" sheetId="9" r:id="rId7"/>
    <sheet name="Оборудование для контроля" sheetId="8" r:id="rId8"/>
    <sheet name="Метизы" sheetId="7" r:id="rId9"/>
    <sheet name="Материалы монтажные" sheetId="6" r:id="rId10"/>
    <sheet name="Материалы электротехн." sheetId="5" r:id="rId11"/>
    <sheet name="Кабельная продукция" sheetId="4" r:id="rId12"/>
    <sheet name="Деталми трубопроводов" sheetId="3" r:id="rId13"/>
    <sheet name="Вентиляц.оборудован" sheetId="2" r:id="rId14"/>
    <sheet name="Разные НЛВ ТМЦ" sheetId="1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5" l="1"/>
  <c r="G50" i="15" s="1"/>
  <c r="I11" i="15"/>
  <c r="K11" i="15"/>
  <c r="G12" i="15"/>
  <c r="I12" i="15"/>
  <c r="K12" i="15"/>
  <c r="G13" i="15"/>
  <c r="I13" i="15"/>
  <c r="K13" i="15"/>
  <c r="G14" i="15"/>
  <c r="I14" i="15"/>
  <c r="K14" i="15"/>
  <c r="G15" i="15"/>
  <c r="I15" i="15"/>
  <c r="J15" i="15"/>
  <c r="K15" i="15"/>
  <c r="G16" i="15"/>
  <c r="I16" i="15"/>
  <c r="J16" i="15"/>
  <c r="K16" i="15"/>
  <c r="G17" i="15"/>
  <c r="I17" i="15"/>
  <c r="K17" i="15"/>
  <c r="G18" i="15"/>
  <c r="I18" i="15"/>
  <c r="K18" i="15"/>
  <c r="G19" i="15"/>
  <c r="I19" i="15"/>
  <c r="K19" i="15"/>
  <c r="G20" i="15"/>
  <c r="I20" i="15"/>
  <c r="K20" i="15"/>
  <c r="G21" i="15"/>
  <c r="I21" i="15"/>
  <c r="K21" i="15"/>
  <c r="G22" i="15"/>
  <c r="I22" i="15"/>
  <c r="J22" i="15"/>
  <c r="K22" i="15" s="1"/>
  <c r="G23" i="15"/>
  <c r="I23" i="15"/>
  <c r="J23" i="15"/>
  <c r="K23" i="15" s="1"/>
  <c r="G24" i="15"/>
  <c r="I24" i="15"/>
  <c r="J24" i="15"/>
  <c r="K24" i="15"/>
  <c r="G25" i="15"/>
  <c r="I25" i="15"/>
  <c r="J25" i="15"/>
  <c r="K25" i="15" s="1"/>
  <c r="G26" i="15"/>
  <c r="I26" i="15"/>
  <c r="J26" i="15"/>
  <c r="K26" i="15"/>
  <c r="G27" i="15"/>
  <c r="I27" i="15"/>
  <c r="K27" i="15"/>
  <c r="G28" i="15"/>
  <c r="I28" i="15"/>
  <c r="K28" i="15"/>
  <c r="G29" i="15"/>
  <c r="I29" i="15"/>
  <c r="K29" i="15"/>
  <c r="G30" i="15"/>
  <c r="I30" i="15"/>
  <c r="K30" i="15"/>
  <c r="G31" i="15"/>
  <c r="I31" i="15"/>
  <c r="K31" i="15"/>
  <c r="G32" i="15"/>
  <c r="I32" i="15"/>
  <c r="J32" i="15"/>
  <c r="K32" i="15" s="1"/>
  <c r="G33" i="15"/>
  <c r="I33" i="15"/>
  <c r="K33" i="15"/>
  <c r="G34" i="15"/>
  <c r="I34" i="15"/>
  <c r="K34" i="15"/>
  <c r="G35" i="15"/>
  <c r="I35" i="15"/>
  <c r="K35" i="15"/>
  <c r="G36" i="15"/>
  <c r="I36" i="15"/>
  <c r="K36" i="15"/>
  <c r="G37" i="15"/>
  <c r="I37" i="15"/>
  <c r="K37" i="15"/>
  <c r="G38" i="15"/>
  <c r="I38" i="15"/>
  <c r="K38" i="15"/>
  <c r="G39" i="15"/>
  <c r="I39" i="15"/>
  <c r="J39" i="15"/>
  <c r="K39" i="15"/>
  <c r="G40" i="15"/>
  <c r="I40" i="15"/>
  <c r="K40" i="15"/>
  <c r="G41" i="15"/>
  <c r="I41" i="15"/>
  <c r="J41" i="15"/>
  <c r="K41" i="15" s="1"/>
  <c r="G42" i="15"/>
  <c r="I42" i="15"/>
  <c r="J42" i="15"/>
  <c r="K42" i="15" s="1"/>
  <c r="G43" i="15"/>
  <c r="I43" i="15"/>
  <c r="K43" i="15"/>
  <c r="G44" i="15"/>
  <c r="I44" i="15"/>
  <c r="K44" i="15"/>
  <c r="G45" i="15"/>
  <c r="I45" i="15"/>
  <c r="K45" i="15"/>
  <c r="G46" i="15"/>
  <c r="I46" i="15"/>
  <c r="K46" i="15"/>
  <c r="G47" i="15"/>
  <c r="I47" i="15"/>
  <c r="J47" i="15"/>
  <c r="K47" i="15" s="1"/>
  <c r="G48" i="15"/>
  <c r="I48" i="15"/>
  <c r="K48" i="15"/>
  <c r="G49" i="15"/>
  <c r="I49" i="15"/>
  <c r="J49" i="15"/>
  <c r="K49" i="15" s="1"/>
  <c r="E55" i="14"/>
  <c r="G55" i="14"/>
  <c r="E28" i="13"/>
  <c r="G28" i="13"/>
  <c r="F11" i="12"/>
  <c r="H11" i="12"/>
  <c r="I11" i="12"/>
  <c r="J11" i="12"/>
  <c r="F12" i="12"/>
  <c r="H12" i="12"/>
  <c r="I12" i="12"/>
  <c r="J12" i="12"/>
  <c r="J108" i="12" s="1"/>
  <c r="F13" i="12"/>
  <c r="H13" i="12"/>
  <c r="I13" i="12"/>
  <c r="J13" i="12"/>
  <c r="F14" i="12"/>
  <c r="H14" i="12"/>
  <c r="I14" i="12"/>
  <c r="J14" i="12"/>
  <c r="F15" i="12"/>
  <c r="H15" i="12"/>
  <c r="I15" i="12"/>
  <c r="J15" i="12"/>
  <c r="F16" i="12"/>
  <c r="H16" i="12"/>
  <c r="I16" i="12"/>
  <c r="J16" i="12"/>
  <c r="F17" i="12"/>
  <c r="H17" i="12"/>
  <c r="I17" i="12"/>
  <c r="J17" i="12"/>
  <c r="F18" i="12"/>
  <c r="H18" i="12"/>
  <c r="I18" i="12"/>
  <c r="J18" i="12"/>
  <c r="F19" i="12"/>
  <c r="H19" i="12"/>
  <c r="I19" i="12"/>
  <c r="J19" i="12"/>
  <c r="F20" i="12"/>
  <c r="H20" i="12"/>
  <c r="I20" i="12"/>
  <c r="J20" i="12"/>
  <c r="F21" i="12"/>
  <c r="H21" i="12"/>
  <c r="I21" i="12"/>
  <c r="J21" i="12"/>
  <c r="F22" i="12"/>
  <c r="H22" i="12"/>
  <c r="I22" i="12"/>
  <c r="J22" i="12"/>
  <c r="F23" i="12"/>
  <c r="H23" i="12"/>
  <c r="I23" i="12"/>
  <c r="J23" i="12"/>
  <c r="F24" i="12"/>
  <c r="H24" i="12"/>
  <c r="I24" i="12"/>
  <c r="J24" i="12"/>
  <c r="F25" i="12"/>
  <c r="H25" i="12"/>
  <c r="I25" i="12"/>
  <c r="J25" i="12"/>
  <c r="F26" i="12"/>
  <c r="H26" i="12"/>
  <c r="I26" i="12"/>
  <c r="J26" i="12"/>
  <c r="F27" i="12"/>
  <c r="H27" i="12"/>
  <c r="I27" i="12"/>
  <c r="J27" i="12"/>
  <c r="F28" i="12"/>
  <c r="H28" i="12"/>
  <c r="I28" i="12"/>
  <c r="J28" i="12"/>
  <c r="F29" i="12"/>
  <c r="H29" i="12"/>
  <c r="I29" i="12"/>
  <c r="J29" i="12"/>
  <c r="F30" i="12"/>
  <c r="H30" i="12"/>
  <c r="I30" i="12"/>
  <c r="J30" i="12"/>
  <c r="F31" i="12"/>
  <c r="H31" i="12"/>
  <c r="I31" i="12"/>
  <c r="J31" i="12"/>
  <c r="F32" i="12"/>
  <c r="H32" i="12"/>
  <c r="I32" i="12"/>
  <c r="J32" i="12"/>
  <c r="F33" i="12"/>
  <c r="H33" i="12"/>
  <c r="I33" i="12"/>
  <c r="J33" i="12"/>
  <c r="F34" i="12"/>
  <c r="H34" i="12"/>
  <c r="I34" i="12"/>
  <c r="J34" i="12"/>
  <c r="F35" i="12"/>
  <c r="H35" i="12"/>
  <c r="I35" i="12"/>
  <c r="J35" i="12"/>
  <c r="F36" i="12"/>
  <c r="H36" i="12"/>
  <c r="I36" i="12"/>
  <c r="J36" i="12"/>
  <c r="F37" i="12"/>
  <c r="H37" i="12"/>
  <c r="I37" i="12"/>
  <c r="J37" i="12"/>
  <c r="F38" i="12"/>
  <c r="H38" i="12"/>
  <c r="I38" i="12"/>
  <c r="J38" i="12"/>
  <c r="F39" i="12"/>
  <c r="H39" i="12"/>
  <c r="I39" i="12"/>
  <c r="J39" i="12"/>
  <c r="F40" i="12"/>
  <c r="H40" i="12"/>
  <c r="I40" i="12"/>
  <c r="J40" i="12"/>
  <c r="F41" i="12"/>
  <c r="H41" i="12"/>
  <c r="I41" i="12"/>
  <c r="J41" i="12"/>
  <c r="F42" i="12"/>
  <c r="H42" i="12"/>
  <c r="I42" i="12"/>
  <c r="J42" i="12"/>
  <c r="F43" i="12"/>
  <c r="H43" i="12"/>
  <c r="I43" i="12"/>
  <c r="J43" i="12"/>
  <c r="F44" i="12"/>
  <c r="H44" i="12"/>
  <c r="I44" i="12"/>
  <c r="J44" i="12"/>
  <c r="F45" i="12"/>
  <c r="H45" i="12"/>
  <c r="I45" i="12"/>
  <c r="J45" i="12"/>
  <c r="F46" i="12"/>
  <c r="H46" i="12"/>
  <c r="I46" i="12"/>
  <c r="J46" i="12"/>
  <c r="F47" i="12"/>
  <c r="H47" i="12"/>
  <c r="I47" i="12"/>
  <c r="J47" i="12"/>
  <c r="F48" i="12"/>
  <c r="H48" i="12"/>
  <c r="I48" i="12"/>
  <c r="J48" i="12"/>
  <c r="F49" i="12"/>
  <c r="H49" i="12"/>
  <c r="I49" i="12"/>
  <c r="J49" i="12"/>
  <c r="F50" i="12"/>
  <c r="H50" i="12"/>
  <c r="I50" i="12"/>
  <c r="J50" i="12"/>
  <c r="F51" i="12"/>
  <c r="H51" i="12"/>
  <c r="I51" i="12"/>
  <c r="J51" i="12"/>
  <c r="F52" i="12"/>
  <c r="H52" i="12"/>
  <c r="I52" i="12"/>
  <c r="J52" i="12"/>
  <c r="F53" i="12"/>
  <c r="H53" i="12"/>
  <c r="I53" i="12"/>
  <c r="J53" i="12"/>
  <c r="F54" i="12"/>
  <c r="H54" i="12"/>
  <c r="I54" i="12"/>
  <c r="J54" i="12"/>
  <c r="F55" i="12"/>
  <c r="H55" i="12"/>
  <c r="I55" i="12"/>
  <c r="J55" i="12"/>
  <c r="F56" i="12"/>
  <c r="H56" i="12"/>
  <c r="I56" i="12"/>
  <c r="J56" i="12"/>
  <c r="F57" i="12"/>
  <c r="H57" i="12"/>
  <c r="I57" i="12"/>
  <c r="J57" i="12"/>
  <c r="F58" i="12"/>
  <c r="H58" i="12"/>
  <c r="I58" i="12"/>
  <c r="J58" i="12"/>
  <c r="F59" i="12"/>
  <c r="H59" i="12"/>
  <c r="I59" i="12"/>
  <c r="J59" i="12"/>
  <c r="F60" i="12"/>
  <c r="H60" i="12"/>
  <c r="I60" i="12"/>
  <c r="J60" i="12"/>
  <c r="F61" i="12"/>
  <c r="H61" i="12"/>
  <c r="I61" i="12"/>
  <c r="J61" i="12"/>
  <c r="F62" i="12"/>
  <c r="H62" i="12"/>
  <c r="I62" i="12"/>
  <c r="J62" i="12"/>
  <c r="F63" i="12"/>
  <c r="H63" i="12"/>
  <c r="I63" i="12"/>
  <c r="J63" i="12"/>
  <c r="F64" i="12"/>
  <c r="H64" i="12"/>
  <c r="I64" i="12"/>
  <c r="J64" i="12"/>
  <c r="F65" i="12"/>
  <c r="H65" i="12"/>
  <c r="I65" i="12"/>
  <c r="J65" i="12"/>
  <c r="F66" i="12"/>
  <c r="H66" i="12"/>
  <c r="I66" i="12"/>
  <c r="J66" i="12"/>
  <c r="F67" i="12"/>
  <c r="H67" i="12"/>
  <c r="I67" i="12"/>
  <c r="J67" i="12"/>
  <c r="F68" i="12"/>
  <c r="H68" i="12"/>
  <c r="I68" i="12"/>
  <c r="J68" i="12"/>
  <c r="F69" i="12"/>
  <c r="H69" i="12"/>
  <c r="I69" i="12"/>
  <c r="J69" i="12"/>
  <c r="F70" i="12"/>
  <c r="H70" i="12"/>
  <c r="I70" i="12"/>
  <c r="J70" i="12"/>
  <c r="F71" i="12"/>
  <c r="H71" i="12"/>
  <c r="I71" i="12"/>
  <c r="J71" i="12"/>
  <c r="F72" i="12"/>
  <c r="H72" i="12"/>
  <c r="I72" i="12"/>
  <c r="J72" i="12"/>
  <c r="F73" i="12"/>
  <c r="H73" i="12"/>
  <c r="I73" i="12"/>
  <c r="J73" i="12"/>
  <c r="F74" i="12"/>
  <c r="H74" i="12"/>
  <c r="I74" i="12"/>
  <c r="J74" i="12"/>
  <c r="F75" i="12"/>
  <c r="H75" i="12"/>
  <c r="I75" i="12"/>
  <c r="J75" i="12"/>
  <c r="F76" i="12"/>
  <c r="H76" i="12"/>
  <c r="I76" i="12"/>
  <c r="J76" i="12"/>
  <c r="F77" i="12"/>
  <c r="H77" i="12"/>
  <c r="I77" i="12"/>
  <c r="J77" i="12"/>
  <c r="F78" i="12"/>
  <c r="H78" i="12"/>
  <c r="I78" i="12"/>
  <c r="J78" i="12"/>
  <c r="F79" i="12"/>
  <c r="H79" i="12"/>
  <c r="I79" i="12"/>
  <c r="J79" i="12"/>
  <c r="F80" i="12"/>
  <c r="H80" i="12"/>
  <c r="I80" i="12"/>
  <c r="J80" i="12"/>
  <c r="F81" i="12"/>
  <c r="H81" i="12"/>
  <c r="I81" i="12"/>
  <c r="J81" i="12"/>
  <c r="F82" i="12"/>
  <c r="H82" i="12"/>
  <c r="I82" i="12"/>
  <c r="J82" i="12"/>
  <c r="F83" i="12"/>
  <c r="H83" i="12"/>
  <c r="I83" i="12"/>
  <c r="J83" i="12"/>
  <c r="F84" i="12"/>
  <c r="H84" i="12"/>
  <c r="I84" i="12"/>
  <c r="J84" i="12"/>
  <c r="F85" i="12"/>
  <c r="H85" i="12"/>
  <c r="I85" i="12"/>
  <c r="J85" i="12"/>
  <c r="F86" i="12"/>
  <c r="H86" i="12"/>
  <c r="I86" i="12"/>
  <c r="J86" i="12"/>
  <c r="F87" i="12"/>
  <c r="H87" i="12"/>
  <c r="I87" i="12"/>
  <c r="J87" i="12"/>
  <c r="F88" i="12"/>
  <c r="H88" i="12"/>
  <c r="I88" i="12"/>
  <c r="J88" i="12"/>
  <c r="F89" i="12"/>
  <c r="H89" i="12"/>
  <c r="I89" i="12"/>
  <c r="J89" i="12"/>
  <c r="F90" i="12"/>
  <c r="H90" i="12"/>
  <c r="I90" i="12"/>
  <c r="J90" i="12"/>
  <c r="F91" i="12"/>
  <c r="H91" i="12"/>
  <c r="I91" i="12"/>
  <c r="J91" i="12"/>
  <c r="F92" i="12"/>
  <c r="H92" i="12"/>
  <c r="I92" i="12"/>
  <c r="J92" i="12"/>
  <c r="F93" i="12"/>
  <c r="H93" i="12"/>
  <c r="I93" i="12"/>
  <c r="J93" i="12"/>
  <c r="F94" i="12"/>
  <c r="H94" i="12"/>
  <c r="I94" i="12"/>
  <c r="J94" i="12"/>
  <c r="F95" i="12"/>
  <c r="H95" i="12"/>
  <c r="I95" i="12"/>
  <c r="J95" i="12"/>
  <c r="F96" i="12"/>
  <c r="H96" i="12"/>
  <c r="I96" i="12"/>
  <c r="J96" i="12"/>
  <c r="F97" i="12"/>
  <c r="H97" i="12"/>
  <c r="I97" i="12"/>
  <c r="J97" i="12"/>
  <c r="F98" i="12"/>
  <c r="H98" i="12"/>
  <c r="I98" i="12"/>
  <c r="J98" i="12"/>
  <c r="F99" i="12"/>
  <c r="H99" i="12"/>
  <c r="I99" i="12"/>
  <c r="J99" i="12"/>
  <c r="F100" i="12"/>
  <c r="H100" i="12"/>
  <c r="I100" i="12"/>
  <c r="J100" i="12"/>
  <c r="F101" i="12"/>
  <c r="H101" i="12"/>
  <c r="I101" i="12"/>
  <c r="J101" i="12"/>
  <c r="F102" i="12"/>
  <c r="H102" i="12"/>
  <c r="I102" i="12"/>
  <c r="J102" i="12"/>
  <c r="F103" i="12"/>
  <c r="H103" i="12"/>
  <c r="I103" i="12"/>
  <c r="J103" i="12"/>
  <c r="F104" i="12"/>
  <c r="H104" i="12"/>
  <c r="I104" i="12"/>
  <c r="J104" i="12"/>
  <c r="F105" i="12"/>
  <c r="H105" i="12"/>
  <c r="I105" i="12"/>
  <c r="J105" i="12"/>
  <c r="F106" i="12"/>
  <c r="H106" i="12"/>
  <c r="I106" i="12"/>
  <c r="J106" i="12"/>
  <c r="F107" i="12"/>
  <c r="H107" i="12"/>
  <c r="I107" i="12"/>
  <c r="J107" i="12"/>
  <c r="F108" i="12"/>
  <c r="E29" i="11"/>
  <c r="G29" i="11"/>
  <c r="E117" i="10"/>
  <c r="G117" i="10"/>
  <c r="E550" i="9"/>
  <c r="G550" i="9"/>
  <c r="E56" i="8"/>
  <c r="G56" i="8"/>
  <c r="E108" i="7"/>
  <c r="G108" i="7"/>
  <c r="E212" i="6"/>
  <c r="G212" i="6"/>
  <c r="E46" i="3"/>
  <c r="G46" i="3"/>
  <c r="E55" i="2"/>
  <c r="G55" i="2"/>
  <c r="E12" i="1"/>
  <c r="G12" i="1"/>
  <c r="E31" i="1"/>
  <c r="G31" i="1"/>
  <c r="E52" i="1"/>
  <c r="G52" i="1"/>
  <c r="E58" i="1"/>
  <c r="G58" i="1"/>
  <c r="E68" i="1"/>
  <c r="G68" i="1"/>
  <c r="E85" i="1"/>
  <c r="G85" i="1"/>
  <c r="E96" i="1"/>
  <c r="G96" i="1"/>
  <c r="E102" i="1"/>
  <c r="G102" i="1"/>
  <c r="E108" i="1"/>
  <c r="G108" i="1"/>
  <c r="E124" i="1"/>
  <c r="G124" i="1"/>
  <c r="E131" i="1"/>
  <c r="G131" i="1"/>
  <c r="E139" i="1"/>
  <c r="G139" i="1"/>
  <c r="E145" i="1"/>
  <c r="G145" i="1"/>
  <c r="E151" i="1"/>
  <c r="G151" i="1"/>
  <c r="E159" i="1"/>
  <c r="G159" i="1"/>
  <c r="K50" i="15" l="1"/>
</calcChain>
</file>

<file path=xl/sharedStrings.xml><?xml version="1.0" encoding="utf-8"?>
<sst xmlns="http://schemas.openxmlformats.org/spreadsheetml/2006/main" count="6823" uniqueCount="3195">
  <si>
    <t>С.С.Иванов</t>
  </si>
  <si>
    <t>Начальник УМТС</t>
  </si>
  <si>
    <t>Хозяйственные товары</t>
  </si>
  <si>
    <t>КГ</t>
  </si>
  <si>
    <t>Нить стеклянная.ЕС7-36*1*3*3.... Протокол от 26.10.2021_неликвиды</t>
  </si>
  <si>
    <t>МАТ24571</t>
  </si>
  <si>
    <t>М2</t>
  </si>
  <si>
    <t>Ткань конструкционная Т-23Р..... Протокол от 26.10.2021_неликвиды</t>
  </si>
  <si>
    <t>МАТ24550</t>
  </si>
  <si>
    <t>Стеклопластик.рулонный.марки РСТ-250-Л... Протокол от 26.10.2021_неликвиды</t>
  </si>
  <si>
    <t>МАТ24549</t>
  </si>
  <si>
    <t>Категория неликвидов</t>
  </si>
  <si>
    <t>Расчетная (рекомендуемая) стоимость, руб. без НДС</t>
  </si>
  <si>
    <t xml:space="preserve">Расчетная (рекомендуемая) цена, руб. без НДС (1,2,3 группы ликвидностипо по Положению) </t>
  </si>
  <si>
    <t>Учетная (балансовая) стоимость, руб. без НДС - всего</t>
  </si>
  <si>
    <t>Кол-во</t>
  </si>
  <si>
    <t>Ед. изм</t>
  </si>
  <si>
    <t>Описание позиции</t>
  </si>
  <si>
    <t>Позиция</t>
  </si>
  <si>
    <t>Транспорт</t>
  </si>
  <si>
    <t>ШТ</t>
  </si>
  <si>
    <t>Трактор Т-170, ДТ -75..Элемент фильтрующий...51-05-345СП; 1109560/01 Протокол от 26.10.2021_неликвиды</t>
  </si>
  <si>
    <t>ОБР37575</t>
  </si>
  <si>
    <t>Спецодежда и рабочая обувь</t>
  </si>
  <si>
    <t>ПАР</t>
  </si>
  <si>
    <t>Ботинки для сварщика (кожаные).защита от окалины (сукно).40.. Протокол от 26.10.2021_неликвиды</t>
  </si>
  <si>
    <t>МАТ54.04</t>
  </si>
  <si>
    <t>СИЗ</t>
  </si>
  <si>
    <t>Пояс монтерский.ПМ-Н(УП-01 строп А)..с капроновым стропом.ГОСТ 12.4.184-95 Протокол от 26.10.2021_неликвиды</t>
  </si>
  <si>
    <t>ММП00318</t>
  </si>
  <si>
    <t>Перчатки Югория...морозостойкие..ТР ТС 019/2011 Протокол от 26.10.2021_неликвиды</t>
  </si>
  <si>
    <t>МАТ23815</t>
  </si>
  <si>
    <t>Пояс предохранительный.ПП-А..с амортизатором.ТУ 34 09 10046-94 Протокол от 26.10.2021_неликвиды</t>
  </si>
  <si>
    <t>МАТ03685</t>
  </si>
  <si>
    <t>Сварочные  материалы</t>
  </si>
  <si>
    <t>Электрод.Э50А.ТМУ-21У.4.ГОСТ 9467-75. Протокол от 26.10.2021_неликвиды</t>
  </si>
  <si>
    <t>ММП00288</t>
  </si>
  <si>
    <t>Пруток сварочный.ОК Tigrod 5183..4 мм.Арт.181640R120 Протокол от 26.10.2021_неликвиды</t>
  </si>
  <si>
    <t>МАТ21242</t>
  </si>
  <si>
    <t>РТИ</t>
  </si>
  <si>
    <t>М</t>
  </si>
  <si>
    <t>Рукав дюритовый 40У.90-0,3МПа.ТУ0056016-87...</t>
  </si>
  <si>
    <t>МАТ26753</t>
  </si>
  <si>
    <t>Манжета.85х150х12.имп.</t>
  </si>
  <si>
    <t>МАТ22311</t>
  </si>
  <si>
    <t>Манжета.45х80х10.имп.</t>
  </si>
  <si>
    <t>МАТ22310</t>
  </si>
  <si>
    <t>Манжета армированная.1.2.12*32*7.ГОСТ8752-79</t>
  </si>
  <si>
    <t>МАТ22267</t>
  </si>
  <si>
    <t>Лента транспортерная.germanBelt Rubber Conveyor.Belt EP400/3.шир.500мм, обкладки:4+2мм.стойк.к истир. max 150мм3.</t>
  </si>
  <si>
    <t>МАТ19867</t>
  </si>
  <si>
    <t>Ремень OPTIBELT SUPER.XPB.3150..</t>
  </si>
  <si>
    <t>МАТ19173</t>
  </si>
  <si>
    <t>Ремень.SPB.2530.Contitech.</t>
  </si>
  <si>
    <t>МАТ07369</t>
  </si>
  <si>
    <t>Лента конвейерная.ЕР800/5 2+2....</t>
  </si>
  <si>
    <t>МАТ04141</t>
  </si>
  <si>
    <t>Ремень.SPB.2240 RUBENA.. Протокол от 26.10.2021_неликвиды</t>
  </si>
  <si>
    <t>МАТ01947</t>
  </si>
  <si>
    <t>Рукав Г(IV)-6,3-25-36-ХЛ L=15 м ГОСТ 18698-79</t>
  </si>
  <si>
    <t>АКМ0073543</t>
  </si>
  <si>
    <t>Рукав Г(IV)-6,3-25-36-ХЛ L=10 м ГОСТ 18698-79</t>
  </si>
  <si>
    <t>АКМ0073152</t>
  </si>
  <si>
    <t>Прекурсоры</t>
  </si>
  <si>
    <t>АМП</t>
  </si>
  <si>
    <t>Стандарт-титр.Кислота серная. 0,1H.(1амп-4,9г).ТУ 2642-001-56278322-2008 №2</t>
  </si>
  <si>
    <t>МАТ25161</t>
  </si>
  <si>
    <t>Полимеры</t>
  </si>
  <si>
    <t>Фторполимерная трубка.1/4 ID*3/8 OD*50.AMS (USA).</t>
  </si>
  <si>
    <t>МАТ25607</t>
  </si>
  <si>
    <t>Нефтепродукты и топливо</t>
  </si>
  <si>
    <t>Масло моторное универсальное.всесезонное полусинтетическое.(канистра 20л).SAE 5W40.. Протокол от 26.10.2021_неликвиды</t>
  </si>
  <si>
    <t>МАТ23756</t>
  </si>
  <si>
    <t>Л</t>
  </si>
  <si>
    <t>Масло авиационное МС 20..ГОСТ 21743-76... Протокол от 26.10.2021_неликвиды</t>
  </si>
  <si>
    <t>МАТ23299</t>
  </si>
  <si>
    <t>Масло дизельное турбированное.5W40.... Протокол от 26.10.2021_неликвиды</t>
  </si>
  <si>
    <t>МАТ23297</t>
  </si>
  <si>
    <t>Т</t>
  </si>
  <si>
    <t>Масло индустриальное  И-Л-С-5..ГОСТ 17479.4-87... Протокол от 26.10.2021_неликвиды</t>
  </si>
  <si>
    <t>МАТ23295</t>
  </si>
  <si>
    <t>Масло.Mobilgear..600 xp 320.9CNB00000106333.(20 л) Протокол от 26.10.2021_неликвиды</t>
  </si>
  <si>
    <t>МАТ18006</t>
  </si>
  <si>
    <t>Масло для прок. станов.ПС-28. ГОСТ 12672-77..</t>
  </si>
  <si>
    <t>МАТ00025</t>
  </si>
  <si>
    <t>Нестандартные конструкции</t>
  </si>
  <si>
    <t>М3</t>
  </si>
  <si>
    <t>Кольца Палля металлические.38*0,4.04Х18Н10.... Протокол от 26.10.2021_неликвиды</t>
  </si>
  <si>
    <t>ОБР60203</t>
  </si>
  <si>
    <t>Опора.50-2000-09Г2С..... Протокол от 26.10.2021_неликвиды</t>
  </si>
  <si>
    <t>МАТ25239</t>
  </si>
  <si>
    <t>Металлопрокат</t>
  </si>
  <si>
    <t>Шина медная ШМТ.4х40.М1.Пруток.ГОСТ 434-78. Протокол от 26.10.2021_неликвиды</t>
  </si>
  <si>
    <t>ППМ00981</t>
  </si>
  <si>
    <t>Кронштейн MQK-41/450..ст... Арт.369610, HILTI Протокол от 26.10.2021_неликвиды</t>
  </si>
  <si>
    <t>МАТ22123</t>
  </si>
  <si>
    <t>Заглушка декоративная МQZ-E41..ст... Арт.369685, HILTI Протокол от 26.10.2021_неликвиды</t>
  </si>
  <si>
    <t>МАТ22121</t>
  </si>
  <si>
    <t>Гильза штуцера..212х206.10Х23Н18.680..чертеж №900-451 СБ Протокол от 26.10.2021_неликвиды</t>
  </si>
  <si>
    <t>МАТ20089</t>
  </si>
  <si>
    <t>Лист г/к.12.ГОСТ 1577-93.ст.45.ГОСТ 19903-90.</t>
  </si>
  <si>
    <t>МАТ11417</t>
  </si>
  <si>
    <t>Инструмент</t>
  </si>
  <si>
    <t>Шубка  к ВМ-150... Протокол от 26.10.2021_неликвиды</t>
  </si>
  <si>
    <t>ОБР09372</t>
  </si>
  <si>
    <t>Штангенциркуль.ШЦ 250-0,05.ГОСТ 166..1 кл. Протокол от 26.10.2021_неликвиды</t>
  </si>
  <si>
    <t>ММП01481</t>
  </si>
  <si>
    <t>Круг шлифовальный.для спец. монтажных работ.ГОСТ 2-036-799-92.14А80Н.115х6х22. Протокол от 26.10.2021_неликвиды</t>
  </si>
  <si>
    <t>ММП01275</t>
  </si>
  <si>
    <t>Струбцина М8     MS190800S</t>
  </si>
  <si>
    <t>АКМ0073511</t>
  </si>
  <si>
    <t>Струбцина литая СТР10к</t>
  </si>
  <si>
    <t>АКМ0073390</t>
  </si>
  <si>
    <t>Изделия из пластмасс</t>
  </si>
  <si>
    <t>Колпачек для анкеров монол.футеровок.  6 мм.пластиковый (виниловый)..от 500 шт. Протокол от 26.10.2021_неликвиды</t>
  </si>
  <si>
    <t>ОБР66231</t>
  </si>
  <si>
    <t>Запчасти к технолог. оборуд.</t>
  </si>
  <si>
    <t>Уплотнение торцевое..0730/109В/--/W/289А.GPN87070893  3253/1.2; 743/2 Протокол от 26.10.2021_неликвиды</t>
  </si>
  <si>
    <t>ППМ03549</t>
  </si>
  <si>
    <t>Уплотнение торцевое.0666/109 ВV 244А.GPN87035032 3243/1,2, 3244/1-4.3254/1,2,3255/1,2 Протокол от 26.10.2021_неликвиды</t>
  </si>
  <si>
    <t>ППМ03542</t>
  </si>
  <si>
    <t>Уплотнение механическое.п.470.Kenflo..Насос поз. WP-1102/A,B.KCP100x65-200.154676000....</t>
  </si>
  <si>
    <t>ОБР78374</t>
  </si>
  <si>
    <t>Пружина п.60 гофриров. проволо.D128/D3,5.Grundfos...Насос поз. H-10, H-11.CRN 3-36 A-FGJ-G-E-HQQE.A96516848P10430...96547664.</t>
  </si>
  <si>
    <t>ОБР78120</t>
  </si>
  <si>
    <t>Насос в сборе.(без эл.двигателя).CRN3-36 A-FGJ-A-E-HQQE FT130.Grundfos.Насос поз. H-10, H-11.CRN 3-36 A-FGJ-G-E-HQQE.A96516848P10430...96544157.</t>
  </si>
  <si>
    <t>ОБР78102</t>
  </si>
  <si>
    <t>Фильтр очистки сжатого воздуха..(аналог фильтр-элемента. 2010XP Zander).Фильтр G9 XPH.для поз. B-132, B-133.15.009/02.5-2015.Omega Air OZA 2010 X/S..AC4054.</t>
  </si>
  <si>
    <t>ОБР77693</t>
  </si>
  <si>
    <t>Н-образные упругие элементы.N-Eupex.B 160.к муфте.REITZ KXE 040-025015-0.</t>
  </si>
  <si>
    <t>ОБР76131</t>
  </si>
  <si>
    <t>JUDO-PROFI MAT..Корпус фильтра Dn80... Протокол от 26.10.2021_неликвиды</t>
  </si>
  <si>
    <t>ОБР63929</t>
  </si>
  <si>
    <t>Крышка.для робота..ABB.3HAC022172-003. Протокол от 26.10.2021_неликвиды</t>
  </si>
  <si>
    <t>ОБР59591</t>
  </si>
  <si>
    <t>Элемент фильтровальный..R9280046344 4.06 G60-A00-0-M..ЕРЕ-Filter. ф. Bosch Rexroth..... Протокол от 26.10.2021_неликвиды</t>
  </si>
  <si>
    <t>ОБР51512</t>
  </si>
  <si>
    <t>Уплотнение торцевое.212.N2/040/243\KK.к насосам KC20-50-5H2..</t>
  </si>
  <si>
    <t>ОБР46120</t>
  </si>
  <si>
    <t>NA_1354_NA_Заглушка резьбовая нержавеющая 3/4" CL3000 NPT-F ASME B16.11 A182 Gr. F316L</t>
  </si>
  <si>
    <t>АКМ0079631</t>
  </si>
  <si>
    <t>Резиновый уплотнительный модуль RM 40, RM00100401000</t>
  </si>
  <si>
    <t>АКМ0073544</t>
  </si>
  <si>
    <t>Шпилька 1-М12-6gx60.14Х17Н2  ОСТ 26-2040-96  14Х17Н2</t>
  </si>
  <si>
    <t>АКМ0073504</t>
  </si>
  <si>
    <t>Блочный зажим с резьбой SMA 636,SMA60036G</t>
  </si>
  <si>
    <t>АКМ0073495</t>
  </si>
  <si>
    <t>Комплект:  бобышка, игольчатый клапан.  БП01-1/2"NPT-100 ТУ 4218-17416124-96, V46A-MF-8NS   09Г2С / 12Х18Н10Т</t>
  </si>
  <si>
    <t>АКМ0073469</t>
  </si>
  <si>
    <t>Запчасти к технологическому оборудованию</t>
  </si>
  <si>
    <t>Вычислительная техника</t>
  </si>
  <si>
    <t>Труба для электрокабеля..ПНД/ПВД 63/52..гофрированная с протяжкой,.в комплекте Протокол от 26.10.2021_неликвиды</t>
  </si>
  <si>
    <t>ОБР60366</t>
  </si>
  <si>
    <t>Фальшпанель (заглушка).в шкафы 19", высота 3U.цвет черный.арт. ФП-3.9005. Протокол от 26.10.2021_неликвиды</t>
  </si>
  <si>
    <t>ОБР60280</t>
  </si>
  <si>
    <t>Фальшпанель (заглушка).в шкафы 19", высота 2U.цвет черный.арт. ФП-2.9005. Протокол от 26.10.2021_неликвиды</t>
  </si>
  <si>
    <t>ОБР60279</t>
  </si>
  <si>
    <t>Фальшпанель (заглушка).в шкафы 19", высота 1U.цвет черный.арт. ФП-1.9005. Протокол от 26.10.2021_неликвиды</t>
  </si>
  <si>
    <t>ОБР60278</t>
  </si>
  <si>
    <t>Камера.Beward.BD3670FL.. Протокол от 26.10.2021_неликвиды</t>
  </si>
  <si>
    <t>ОБР59840</t>
  </si>
  <si>
    <t>Патчпанель 19.48хRJ45, UTP, кат.5е.PP2-19-48-8P8C-C5e-110D.. Протокол от 26.10.2021_неликвиды</t>
  </si>
  <si>
    <t>ОБР59824</t>
  </si>
  <si>
    <t>Организатор кабельный.с пластиковыми кольцами.и крышкой 19".CM-1U-PL-COV. Протокол от 26.10.2021_неликвиды</t>
  </si>
  <si>
    <t>ОБР59823</t>
  </si>
  <si>
    <t>Источник беспер.питания.APC Smart UPS  1500VA.....</t>
  </si>
  <si>
    <t>БУ01025</t>
  </si>
  <si>
    <t>Источник бесперебойн.питания.арт.SRT3000RMXL.APC Smart UPS SRT...</t>
  </si>
  <si>
    <t>БУ01024</t>
  </si>
  <si>
    <t>Рейка DIN.YDN10-0060.....</t>
  </si>
  <si>
    <t>БУ01019</t>
  </si>
  <si>
    <t>Патч-корд.(коммутационный шнур).RJ-45 cat. 5e.5м...</t>
  </si>
  <si>
    <t>БУ01013</t>
  </si>
  <si>
    <t>Плата APC UPS.Network.Management Card 2....</t>
  </si>
  <si>
    <t>БУ01011</t>
  </si>
  <si>
    <t>УП</t>
  </si>
  <si>
    <t>Геркон.XT-90 2-SPST.Magnum.(10шт.)..Westlock...</t>
  </si>
  <si>
    <t>БУ01009</t>
  </si>
  <si>
    <t>Коммутатор.CiscoSmaII Business.SG 200-26.26 портов...</t>
  </si>
  <si>
    <t>БУ01004</t>
  </si>
  <si>
    <t>Баллоны</t>
  </si>
  <si>
    <t>Баллон.40л.Гелий.ГОСТ 949-73 Протокол от 26.10.2021_неликвиды</t>
  </si>
  <si>
    <t>МАТ12905</t>
  </si>
  <si>
    <t>Прайс-лист неликвидных ТМЦ по состоянию на 01.03.2025 г.</t>
  </si>
  <si>
    <t>"________"       марта    2025 года</t>
  </si>
  <si>
    <t xml:space="preserve">_______________А.А.Прозоров </t>
  </si>
  <si>
    <t>Директор по снабжению</t>
  </si>
  <si>
    <t>Утверждаю</t>
  </si>
  <si>
    <t>Вентиляционное оборудование</t>
  </si>
  <si>
    <t>Рабочее колесо.к вентилятору.ВР 86-77-4ВК1 (Аналог ВЦ 4-75-.4КР нерж. ст.</t>
  </si>
  <si>
    <t>ОБР80675</t>
  </si>
  <si>
    <t>Решетка.РНК-160..</t>
  </si>
  <si>
    <t>ОБР75874</t>
  </si>
  <si>
    <t>Решетка.АЛН-К 200х300.. Протокол от 26.10.2021_неликвиды</t>
  </si>
  <si>
    <t>ОБР73870</t>
  </si>
  <si>
    <t>Воздухоприемное устройство.РОН 110-160-30-Ц.. Протокол от 26.10.2021_неликвиды</t>
  </si>
  <si>
    <t>ОБР73298</t>
  </si>
  <si>
    <t>Воздухоприемное устройство.РОН 110-125-30-Ц.. Протокол от 26.10.2021_неликвиды</t>
  </si>
  <si>
    <t>ОБР73297</t>
  </si>
  <si>
    <t>Клапан.КЛОП-1(90)-НО-Нп-Ф160-.МВ(220)-К.</t>
  </si>
  <si>
    <t>ОБР71729</t>
  </si>
  <si>
    <t>Клапан.КЛОП-1(90)-НО-Фл-Ф160-.МВ(220)-Кс переходом трубчатым.Ф160Фл-Ф100Нп (2 шт.)</t>
  </si>
  <si>
    <t>ОБР71727</t>
  </si>
  <si>
    <t>Смесительный узел.SURP.60-6.3. Протокол от 26.10.2021_неликвиды</t>
  </si>
  <si>
    <t>ОБР71714</t>
  </si>
  <si>
    <t>Смесительный узел.SURP.60-4.0. Протокол от 26.10.2021_неликвиды</t>
  </si>
  <si>
    <t>ОБР71713</t>
  </si>
  <si>
    <t>Смесительный узел.SURP.40-1.0. Протокол от 26.10.2021_неликвиды</t>
  </si>
  <si>
    <t>ОБР71712</t>
  </si>
  <si>
    <t>Модуль включения (кнопка).АРКТОС.AСM-R0.</t>
  </si>
  <si>
    <t>ОБР69754</t>
  </si>
  <si>
    <t>Диффузор потолочный.АРКТОС.ЗАПР 300*300 трехсторон..раздача. регистрация расхода Протокол от 26.10.2021_неликвиды</t>
  </si>
  <si>
    <t>ОБР69738</t>
  </si>
  <si>
    <t>Фланец (кр).200-П25*3.. Протокол от 26.10.2021_неликвиды</t>
  </si>
  <si>
    <t>ОБР68642</t>
  </si>
  <si>
    <t>Хомут быстросъемный.РОВЕН.EPDM, 200мм. Протокол от 26.10.2021_неликвиды</t>
  </si>
  <si>
    <t>ОБР68620</t>
  </si>
  <si>
    <t>Зонт.Ду200 ЗК.00.000-00 5.904.51.AISI 430 фланец Протокол от 26.10.2021_неликвиды</t>
  </si>
  <si>
    <t>ОБР68585</t>
  </si>
  <si>
    <t>Воздуховод Ф355.L=790  AISI430 ст.1,2 мм. Протокол от 26.10.2021_неликвиды</t>
  </si>
  <si>
    <t>ОБР68583</t>
  </si>
  <si>
    <t>Переход круглый конический.Ф630/Ф500 L=177.AISI 430 0.8 мм.нипель Протокол от 26.10.2021_неликвиды</t>
  </si>
  <si>
    <t>ОБР68470</t>
  </si>
  <si>
    <t>Переход круглый конический.Ф630/Ф450.AISI 430 0.8 мм.нипель Протокол от 26.10.2021_неликвиды</t>
  </si>
  <si>
    <t>ОБР68469</t>
  </si>
  <si>
    <t>Тройник круглый.Ф630/Ф630/Ф500.AISI 430 0.8 мм L=830.нипель Протокол от 26.10.2021_неликвиды</t>
  </si>
  <si>
    <t>ОБР68468</t>
  </si>
  <si>
    <t>Труба.Jeremias 250 FU111-250.для отвода конденсата,.горизонтальная Д 250 Протокол от 26.10.2021_неликвиды</t>
  </si>
  <si>
    <t>ОБР68463</t>
  </si>
  <si>
    <t>Труба.Jeremias 250.для отвода конденсата,.горизонтальная Д 350 Протокол от 26.10.2021_неликвиды</t>
  </si>
  <si>
    <t>ОБР68459</t>
  </si>
  <si>
    <t>Ниппель.под рез.уплотнение.D=630/L=180//нерж.0,8. Протокол от 26.10.2021_неликвиды</t>
  </si>
  <si>
    <t>ОБР68343</t>
  </si>
  <si>
    <t>Ниппель.под рез.уплотнение.D=500/L=180//нерж.0,8. Протокол от 26.10.2021_неликвиды</t>
  </si>
  <si>
    <t>ОБР68342</t>
  </si>
  <si>
    <t>Ниппель.под рез.уплотнение.D=355/L=140//нерж.0,8. Протокол от 26.10.2021_неликвиды</t>
  </si>
  <si>
    <t>ОБР68340</t>
  </si>
  <si>
    <t>Гибкая вставка.круглая.630/L=170/. Протокол от 26.10.2021_неликвиды</t>
  </si>
  <si>
    <t>ОБР68321</t>
  </si>
  <si>
    <t>Переход круглый.Тип 2 под рез. уплотнитель.D=630/500/L=604//нерж.0,8. Протокол от 26.10.2021_неликвиды</t>
  </si>
  <si>
    <t>ОБР68319</t>
  </si>
  <si>
    <t>Отвод круглый 90...D=500//нерж.0,8. Протокол от 26.10.2021_неликвиды</t>
  </si>
  <si>
    <t>ОБР68311</t>
  </si>
  <si>
    <t>Отвод круглый 90...D=630//нерж.0,8. Протокол от 26.10.2021_неликвиды</t>
  </si>
  <si>
    <t>ОБР68310</t>
  </si>
  <si>
    <t>Заглушка...D=500//нерж.0,8. Протокол от 26.10.2021_неликвиды</t>
  </si>
  <si>
    <t>ОБР68307</t>
  </si>
  <si>
    <t>Уплотнительное кольцо.на изделии.D=315. Протокол от 26.10.2021_неликвиды</t>
  </si>
  <si>
    <t>ОБР68299</t>
  </si>
  <si>
    <t>Уплотнительное кольцо.на изделии.D=250. Протокол от 26.10.2021_неликвиды</t>
  </si>
  <si>
    <t>ОБР68298</t>
  </si>
  <si>
    <t>Уплотнительное кольцо.на изделии.D=630. Протокол от 26.10.2021_неликвиды</t>
  </si>
  <si>
    <t>ОБР68297</t>
  </si>
  <si>
    <t>Уплотнительное кольцо.на изделии.D=500. Протокол от 26.10.2021_неликвиды</t>
  </si>
  <si>
    <t>ОБР68296</t>
  </si>
  <si>
    <t>Уплотнительное кольцо.на изделии.D=450. Протокол от 26.10.2021_неликвиды</t>
  </si>
  <si>
    <t>ОБР68295</t>
  </si>
  <si>
    <t>Уплотнительное кольцо.на изделии.D=400. Протокол от 26.10.2021_неликвиды</t>
  </si>
  <si>
    <t>ОБР68294</t>
  </si>
  <si>
    <t>Уплотнительное кольцо.на изделии.D=355. Протокол от 26.10.2021_неликвиды</t>
  </si>
  <si>
    <t>ОБР68293</t>
  </si>
  <si>
    <t>Ниппель.под рез.уплотнение.D=315/L=140//нерж.0,8. Протокол от 26.10.2021_неликвиды</t>
  </si>
  <si>
    <t>ОБР68292</t>
  </si>
  <si>
    <t>Ниппель.под рез.уплотнение.D=250/L=140//нерж.0,8. Протокол от 26.10.2021_неликвиды</t>
  </si>
  <si>
    <t>ОБР68291</t>
  </si>
  <si>
    <t>Ниппель.под рез.уплотнение.D=450/L=140//нерж.0,8. Протокол от 26.10.2021_неликвиды</t>
  </si>
  <si>
    <t>ОБР68289</t>
  </si>
  <si>
    <t>Воздуховод.спиральнонавивной.D=250/L=3000//нерж.0,8. Протокол от 26.10.2021_неликвиды</t>
  </si>
  <si>
    <t>ОБР68285</t>
  </si>
  <si>
    <t>Воздуховод.спиральнонавивной.D=630/L=3000//нерж.0,8. Протокол от 26.10.2021_неликвиды</t>
  </si>
  <si>
    <t>ОБР68283</t>
  </si>
  <si>
    <t>Диффузор потолочный.ДПУ М-100...</t>
  </si>
  <si>
    <t>ОБР43637</t>
  </si>
  <si>
    <t>Виброизолятор.ДО 38.ДО 38</t>
  </si>
  <si>
    <t>ОБР01883</t>
  </si>
  <si>
    <t>Прайс-лист неликвидных ТМЦ по состоянию на 01.02.2025 г.</t>
  </si>
  <si>
    <t>Детали  трубопроводов</t>
  </si>
  <si>
    <t>Штуцер с нар.резьбами.H-ZMC-4-4N-B нерж.сталь ZCR.1/4" - NPT 1/4".RA = 0,25 мкм..</t>
  </si>
  <si>
    <t>ОБР80438</t>
  </si>
  <si>
    <t>Заглушка поворотная.2-25-4,0.ст. 12х18н10т..АТК 24.200.02-90</t>
  </si>
  <si>
    <t>ОБР76076</t>
  </si>
  <si>
    <t>Американка (конусное упл.).ВР/HP, Py5,5 MPa,AISI 316.Dн25,  G1.. Протокол от 26.10.2021_неликвиды</t>
  </si>
  <si>
    <t>ОБР69002</t>
  </si>
  <si>
    <t>Американка (конусное упл.).G2, НР/HP, Py6,4 MPa,AISI 316.Dy50.. Протокол от 26.10.2021_неликвиды</t>
  </si>
  <si>
    <t>ОБР69001</t>
  </si>
  <si>
    <t>Американка (конусное упл.).ВР/ВP, Py5,5 MPa,AISI 316.Dн25,  G1.. Протокол от 26.10.2021_неликвиды</t>
  </si>
  <si>
    <t>ОБР68996</t>
  </si>
  <si>
    <t>Ниппель приварной..2 " ,  L-55 мм.AISI 316. Протокол от 26.10.2021_неликвиды</t>
  </si>
  <si>
    <t>ОБР68851</t>
  </si>
  <si>
    <t>Ниппель приварной.конусное упл..2 " ,   L - 55 мм.AISI 304L. Протокол от 26.10.2021_неликвиды</t>
  </si>
  <si>
    <t>ОБР68796</t>
  </si>
  <si>
    <t>Американка прямая НР/HP.конусное упл..2 ".AISI 316. Протокол от 26.10.2021_неликвиды</t>
  </si>
  <si>
    <t>ОБР68791</t>
  </si>
  <si>
    <t>Клапан вентиляционный.HL110 900NECO.50х75х110..арт.p0298 Протокол от 26.10.2021_неликвиды</t>
  </si>
  <si>
    <t>ОБР68394</t>
  </si>
  <si>
    <t>Футорка В-Н  (VТ581)..1/2"-3/4".. Протокол от 26.10.2021_неликвиды</t>
  </si>
  <si>
    <t>ОБР68368</t>
  </si>
  <si>
    <t>Заглушка..133х8.12Х18Н10Т.ГОСТ 17379-2001 Протокол от 26.10.2021_неликвиды</t>
  </si>
  <si>
    <t>ОБР68249</t>
  </si>
  <si>
    <t>Заглушка..273х12.ст.20.ГОСТ 17379-2001 Протокол от 26.10.2021_неликвиды</t>
  </si>
  <si>
    <t>ОБР68245</t>
  </si>
  <si>
    <t>Отвод..219.8.ст.20..ГОСТ 17375-2001..</t>
  </si>
  <si>
    <t>ММП00178</t>
  </si>
  <si>
    <t>Заглушка..45х3.ст.20.ГОСТ 17379-2001</t>
  </si>
  <si>
    <t>МАТ26886</t>
  </si>
  <si>
    <t>Отвод..1-610х12,5.09Г2С.ГОСТ 17375-2001 Протокол от 26.10.2021_неликвиды</t>
  </si>
  <si>
    <t>МАТ24488</t>
  </si>
  <si>
    <t>Переход..ПЭТ-355,6х8-219,1х6,3 L=220.cт.20.ТУ 1469-001-23718196-2014 Протокол от 26.10.2021_неликвиды</t>
  </si>
  <si>
    <t>МАТ24285</t>
  </si>
  <si>
    <t>Отвод.90* 6" SCH40.168,3x7,11.B16,9 A420 Cr.WPL6.ASME Протокол от 26.10.2021_неликвиды</t>
  </si>
  <si>
    <t>МАТ24249</t>
  </si>
  <si>
    <t>Отвод..159х6.ст.20 оц..ГОСТ 17375-2001 Протокол от 26.10.2021_неликвиды</t>
  </si>
  <si>
    <t>МАТ24003</t>
  </si>
  <si>
    <t>Трап горизонтальный c чугунныl.подрамником,решеткой HL605 1W... Протокол от 26.10.2021_неликвиды</t>
  </si>
  <si>
    <t>МАТ23879</t>
  </si>
  <si>
    <t>Тройник..57х4-38х3.12Х18Н10Т.ГОСТ 11376-2001 Протокол от 26.10.2021_неликвиды</t>
  </si>
  <si>
    <t>МАТ23876</t>
  </si>
  <si>
    <t>Переход..К-133х8-108х6.12Х18Н10Т.ТУ 1468-010-39918642-02 Протокол от 26.10.2021_неликвиды</t>
  </si>
  <si>
    <t>МАТ23784</t>
  </si>
  <si>
    <t>Переход..325х8-159х4,5.12Х18Н10Т.ТУ1468-010-91393666-2013 Протокол от 26.10.2021_неликвиды</t>
  </si>
  <si>
    <t>МАТ23278</t>
  </si>
  <si>
    <t>Отвод.45.45.3,5.ст.20..ГОСТ 17375-2001..</t>
  </si>
  <si>
    <t>МАТ07117</t>
  </si>
  <si>
    <t>Переход.ПК.377х12-219х8.12Х18Н10Т..ГОСТ 17378-2001.</t>
  </si>
  <si>
    <t>МАТ06468</t>
  </si>
  <si>
    <t>Переход К..457х6-325х6 , L-250.ст.20.ОСТ 34.10.753-97</t>
  </si>
  <si>
    <t>МАТ04959</t>
  </si>
  <si>
    <t>Отвод..426.10.ст.20..ГОСТ 17375-2001.. Протокол от 26.10.2021_неликвиды</t>
  </si>
  <si>
    <t>МАТ01970</t>
  </si>
  <si>
    <t>Заглушка.108х8.ст.20..ГОСТ 17379-2001 Протокол от 26.10.2021_неликвиды</t>
  </si>
  <si>
    <t>МАТ01562</t>
  </si>
  <si>
    <t>Заглушка.57х5.09Г2С..ГОСТ 17379-2001</t>
  </si>
  <si>
    <t>МАТ01554</t>
  </si>
  <si>
    <t>Опора.108-КХ-АС11..Ст3сп.ОСТ 36-146-88 Протокол от 26.10.2021_неликвиды</t>
  </si>
  <si>
    <t>МАТ01312</t>
  </si>
  <si>
    <t>Отвод..426х9.12Х18Н10Т.ТУ 1468-020-39918624-03</t>
  </si>
  <si>
    <t>МАТ00738</t>
  </si>
  <si>
    <t>Опора скользящая..108/200..ОСТ 36-146-88 Протокол от 26.10.2021_неликвиды</t>
  </si>
  <si>
    <t>МАТ00641</t>
  </si>
  <si>
    <t>Отвод.П 60.89х6.Ст.20.ГОСТ 17375-2001</t>
  </si>
  <si>
    <t>МАТ00328</t>
  </si>
  <si>
    <t>Отвод П90-76х5 09Г2С</t>
  </si>
  <si>
    <t>АКМ0073445</t>
  </si>
  <si>
    <t>Кабельная продукция</t>
  </si>
  <si>
    <t>КМ</t>
  </si>
  <si>
    <t>Кабель силовой.ВБШвнг(А)-LS (ВББШВ-1)....4х150..</t>
  </si>
  <si>
    <t>ППМ04050</t>
  </si>
  <si>
    <t>Кабель силовой.ВБШвнг(А)-LS.660В.4х35..</t>
  </si>
  <si>
    <t>ППМ01492</t>
  </si>
  <si>
    <t>Провод.ПуГПнг(А)-HF..1х35..Ж/З</t>
  </si>
  <si>
    <t>ОБР80935</t>
  </si>
  <si>
    <t>Кабель силовой.ВВГнг(А)-LS..3x10..</t>
  </si>
  <si>
    <t>ОБР80900</t>
  </si>
  <si>
    <t>Кабель силовой.ВВГнг(А)-FRLS.0,66кВ.4х10.ТУ 16.К71-337-2004.</t>
  </si>
  <si>
    <t>ОБР80257</t>
  </si>
  <si>
    <t>Кабель универсальный.КУИНнг(А)..4х1,0 ВЭКо-с.ТУ 3581-010-76960731-2008.(синий)</t>
  </si>
  <si>
    <t>ОБР80216</t>
  </si>
  <si>
    <t>Кабель контрольный.Герда-КВКнг(А)-LS..15х(2х1,0)э.ТУ 3581-019-76960731-2010.</t>
  </si>
  <si>
    <t>ОБР79447</t>
  </si>
  <si>
    <t>Кабель силовой.ВВГнг(А)-LS-ХЛ.0,66кВ.3х2,5..</t>
  </si>
  <si>
    <t>ОБР79150</t>
  </si>
  <si>
    <t>Кабель силовой.ВЭБШвнг(А)-LS.1кВ.3х150мс..экраниров.</t>
  </si>
  <si>
    <t>ОБР78221</t>
  </si>
  <si>
    <t>Кабель силовой.ВВГЭнг(А)-LS.1кВ.4х240.ГОСТ 31996-2012.</t>
  </si>
  <si>
    <t>ОБР77752</t>
  </si>
  <si>
    <t>Кабель силовой.ВБШвнг(А)-LS.1кВ.4х120.ГОСТ 31996-2012.</t>
  </si>
  <si>
    <t>ОБР77748</t>
  </si>
  <si>
    <t>Кабель силовой.ВБШвнг(А)-LS.1кВ.4х50.ГОСТ 31996-2012.</t>
  </si>
  <si>
    <t>ОБР77746</t>
  </si>
  <si>
    <t>Кабель силовой.ППГнг(А)-FRHF.0,66.2х1,5..</t>
  </si>
  <si>
    <t>ОБР77005</t>
  </si>
  <si>
    <t>Кабель силовой.ВБШвнг(А)-LS-ХЛ.660В.5х10ок(N,PE).ТУ 16.К73.079-2007.</t>
  </si>
  <si>
    <t>ОБР73728</t>
  </si>
  <si>
    <t>Кабель силовой.ВВГнг(А)-FRLS.0,66кВ.4х2,5ок(N).ТУ 16.К71-337-2004.</t>
  </si>
  <si>
    <t>ОБР73631</t>
  </si>
  <si>
    <t>Кабель контрольный.КВВГнг(А)-FRLS.660В.4х1,5.ТУ 16.К19-11-2000.</t>
  </si>
  <si>
    <t>ОБР73627</t>
  </si>
  <si>
    <t>Кабель контрольный.Герда-КВнг(А)-LS..20х(2х1,0) э синий.ТУ 3581-019-76960731-2010. Протокол от 26.10.2021_неликвиды</t>
  </si>
  <si>
    <t>ОБР73154</t>
  </si>
  <si>
    <t>Кабель контрольный.Герда-КВнг(А)-LS..20х2х1,0.ТУ 3581-019-76960731-2010. Протокол от 26.10.2021_неликвиды</t>
  </si>
  <si>
    <t>ОБР73153</t>
  </si>
  <si>
    <t>Кабель контрольный.Герда-КВнг(А)-LS..20х2х1,0 синий.ТУ 3581-019-76960731-2010. Протокол от 26.10.2021_неликвиды</t>
  </si>
  <si>
    <t>ОБР73152</t>
  </si>
  <si>
    <t>Кабель силовой.ВБВнг(А).6кВ.3х70мс.ТУ 16.К09-169-2006. Протокол от 26.10.2021_неликвиды</t>
  </si>
  <si>
    <t>ОБР72382</t>
  </si>
  <si>
    <t>Кабель силовой бронированный.РЭБВнг(А)-LS.10кВ.3х70/25-10 (HEPR).ТУ 16.К180-040-2013.изоляция-этиленпропилен.резина Протокол от 26.10.2021_неликвиды</t>
  </si>
  <si>
    <t>ОБР69306</t>
  </si>
  <si>
    <t>Кабель силовой бронированный.К9РВСБВнг(А)-LS.6кВ.3х120мк/35.(Угличкабель).изоляция-этиленпропилен.резина Протокол от 26.10.2021_неликвиды</t>
  </si>
  <si>
    <t>ОБР66457</t>
  </si>
  <si>
    <t>Кабель универсальный.КУИН нг(А)-LS..6х2х1,0 ЭВ.ТУ 3581-010-76960731-2008. Протокол от 26.10.2021_неликвиды</t>
  </si>
  <si>
    <t>ОБР63816</t>
  </si>
  <si>
    <t>Кабель контрольный.КВВГнг(А)-FRLS..7х1,5..</t>
  </si>
  <si>
    <t>ОБР63415</t>
  </si>
  <si>
    <t>Кабель силовой.ВВГнг(А)-FRLS.0,66кВ.5х2,5..</t>
  </si>
  <si>
    <t>ОБР63410</t>
  </si>
  <si>
    <t>Кабель универсальный.КУСИЛ нг(А)-LS.0,66кВ.3х1,5мк В.(ТУ 3500-013-76960731-2008).</t>
  </si>
  <si>
    <t>ОБР58852</t>
  </si>
  <si>
    <t>Кабель оптический.ОКДН-1х2/1х4М6-2,7L....многомодовый Протокол от 26.10.2021_неликвиды</t>
  </si>
  <si>
    <t>ОБР58325</t>
  </si>
  <si>
    <t>Кабель монтажный.МКЭШвнг(А)-LS..2х2х0,75..</t>
  </si>
  <si>
    <t>ОБР58315</t>
  </si>
  <si>
    <t>Кабель оптический.ТОС-Н-08Г-7кН..тип волокна 62,5/125.ТУ 3587-001-88083123-2010. Протокол от 26.10.2021_неликвиды</t>
  </si>
  <si>
    <t>ОБР56912</t>
  </si>
  <si>
    <t>Кабель контрольный.КВБВнг(А)-LS..4х1,5.ТУ 16.К71-090-2002.</t>
  </si>
  <si>
    <t>ОБР55753</t>
  </si>
  <si>
    <t>Провод монтажный.H05Z-K 90 1X0,5 GY..1,5мм2.(4725061) Lapp. Протокол от 26.10.2021_неликвиды</t>
  </si>
  <si>
    <t>ОБР55058</t>
  </si>
  <si>
    <t>Кабель силовой.ВВГнг(А)-LS.0,66кВ.3х6..</t>
  </si>
  <si>
    <t>ОБР53964</t>
  </si>
  <si>
    <t>Кабель контрольный.Герда-КВКнг(A)-LS..3х(2х1,0) э.ТУ 3581-019-76960731-2010.</t>
  </si>
  <si>
    <t>ОБР49924</t>
  </si>
  <si>
    <t>Кабель силовой.ВБШвнг(А)-LS.660В.3х25....</t>
  </si>
  <si>
    <t>ОБР45221</t>
  </si>
  <si>
    <t>Кабель силовой.ВВГнг-LS-1..5х150..</t>
  </si>
  <si>
    <t>ОБР43280</t>
  </si>
  <si>
    <t>Кабель силовой.ВВГнг-LS..5х16..</t>
  </si>
  <si>
    <t>ОБР43250</t>
  </si>
  <si>
    <t>Кабель силовой.ВВГнг-LS..5х4..</t>
  </si>
  <si>
    <t>ОБР43248</t>
  </si>
  <si>
    <t>Кабель силовой.ВВГнг-LS..5х2,5..</t>
  </si>
  <si>
    <t>ОБР43247</t>
  </si>
  <si>
    <t>Кабель контрольный.КВВГнг-LS..10х2,5..</t>
  </si>
  <si>
    <t>ОБР43239</t>
  </si>
  <si>
    <t>Кабель контрольный.Герда-КВКнг (А)-LS..16х2х1 Э.ТУ 3581-019-76960731-2010. Протокол от 26.10.2021_неликвиды</t>
  </si>
  <si>
    <t>ОБР38317</t>
  </si>
  <si>
    <t>Кабель силовой.ВББШ внг (А)- LS.660В.5х16..</t>
  </si>
  <si>
    <t>ОБР31140</t>
  </si>
  <si>
    <t>Провод монтажный.МКЭШВ ПЭ..10х2х1,0.. Протокол от 26.10.2021_неликвиды</t>
  </si>
  <si>
    <t>ОБР28500</t>
  </si>
  <si>
    <t>Провод монтажный.МКЭШВнг..4х2х1.. Протокол от 26.10.2021_неликвиды</t>
  </si>
  <si>
    <t>ОБР27660</t>
  </si>
  <si>
    <t>Кабель силовой.ВВГнг-LS.4x120 - 0,66...</t>
  </si>
  <si>
    <t>ОБР04851</t>
  </si>
  <si>
    <t>Кабель силовой.ВВГНГ-1..2х4 ОЖ..</t>
  </si>
  <si>
    <t>ОБР04792</t>
  </si>
  <si>
    <t>Кабель силовой.ВБШвнг(А)-LS.660В.3х6..</t>
  </si>
  <si>
    <t>ОБР04731</t>
  </si>
  <si>
    <t>Кабель контрольный.ZR-KYJYHD-450/750V..12x1.5..</t>
  </si>
  <si>
    <t>БУ00919</t>
  </si>
  <si>
    <t>Кабель контрольный.СОББИТ КВНГ(А)LS..6x2x1.0..</t>
  </si>
  <si>
    <t>БУ00918</t>
  </si>
  <si>
    <t>Кабель силовой.КУСИЛ НГ(А)..5х1,5..</t>
  </si>
  <si>
    <t>БУ00914</t>
  </si>
  <si>
    <t>Кабель силовой.OLFLEX CLASSIC 110CI....</t>
  </si>
  <si>
    <t>БУ00913</t>
  </si>
  <si>
    <t>Кабель управления  НИКИ-КУВШнг(А)-LS сечение: 2х1,5"г" 1814.2 .</t>
  </si>
  <si>
    <t>АКМ0090759</t>
  </si>
  <si>
    <t>Кабель управления  НИКИ-КУВШнг(А)-LS 7х1,0"г" 1814.1 -</t>
  </si>
  <si>
    <t>АКМ0090685</t>
  </si>
  <si>
    <t>Кабель управления  НИКИ-КУВШнг(А)-LS сечение: 3х1,0"г" 1814.2 .</t>
  </si>
  <si>
    <t>АКМ0090683</t>
  </si>
  <si>
    <t>Кабель управления НИКИ-КУВШнг(А)-LS сечение: 7х1,0"г" 1814.2 .</t>
  </si>
  <si>
    <t>АКМ0090650</t>
  </si>
  <si>
    <t>Кабель управления НИКИ-КУВШнг(А)-LS сечение: 3х2,5"г" 1814.2 .</t>
  </si>
  <si>
    <t>АКМ0090649</t>
  </si>
  <si>
    <t>Кабель управления НИКИ-КУВШнг(А)-LS 2х1,0"г" 1816 .</t>
  </si>
  <si>
    <t>АКМ0090579</t>
  </si>
  <si>
    <t>Кабель управления НИКИ-КУВШнг(А)-LS 2х1,0"г" 1818 .</t>
  </si>
  <si>
    <t>АКМ0090515</t>
  </si>
  <si>
    <t>Кабель управления НИКИ-КУВШнг(А)-LS 3х2,5"г" 1816 .</t>
  </si>
  <si>
    <t>АКМ0090513</t>
  </si>
  <si>
    <t>Кабель управления  НИКИ-КУВШЭнг(А)-LS 2х1,0"г" 1818 .</t>
  </si>
  <si>
    <t>АКМ0090467</t>
  </si>
  <si>
    <t>Провод ПуГВнг(А)-LS-1Х6,0 380 ГОСТ 53768-2010 1816 .</t>
  </si>
  <si>
    <t>АКМ0090466</t>
  </si>
  <si>
    <t>Кабель управления НИКИ-КУBШЭнr(A)-LS 3х1,0"r" 1817 .</t>
  </si>
  <si>
    <t>АКМ0090443</t>
  </si>
  <si>
    <t>Кабель управления НИКИ-КУВШнг(А)-LS 3х1,0"г" 1816 .</t>
  </si>
  <si>
    <t>АКМ0090442</t>
  </si>
  <si>
    <t>Кабель управления НИКИ-КУBШнr(А)-LS 3х1,0"г" 1817 .</t>
  </si>
  <si>
    <t>АКМ0090425</t>
  </si>
  <si>
    <t>Кабель управления НИКИ-КУВШнг(А)-LS 5х1,0"г" 1816 .</t>
  </si>
  <si>
    <t>АКМ0090424</t>
  </si>
  <si>
    <t>Провод установочный с жилой повышенной гибкости  ПуГВ-ХЛ, цвет желто-зеленый 1х16,0</t>
  </si>
  <si>
    <t>АКМ0073542</t>
  </si>
  <si>
    <t>Провод ПуГВ-ХЛ, желто-зеленный 1х16</t>
  </si>
  <si>
    <t>АКМ0073540</t>
  </si>
  <si>
    <t>Кабель 4 парн.для внешней прокладки МКЭКШВнг 4х2х0,75</t>
  </si>
  <si>
    <t>АКМ0073539</t>
  </si>
  <si>
    <t>Кабель силовой с медными жилами  бронированный, ВБШвнг(А)-LS-ХЛ 1х25</t>
  </si>
  <si>
    <t>АКМ0073537</t>
  </si>
  <si>
    <t>Кабель управления сечением: 1х2х2,5 г НИКИ-КУВКШнг(А)-LS-ХЛ с изоляцией и оболочкой из ПВХ пластиката ПВХ (нг(А)-LS), пониженной пожарной опасности, с пониженным дымо-и газовыделением</t>
  </si>
  <si>
    <t>АКМ0073536</t>
  </si>
  <si>
    <t>Кабель управления сечением: 4Х2х1,0 гНИКИ-КУВЭШЭнг(А)-LS-ХЛ 4х2х1,5г с изоляцией и оболочкой из ПВХ пластиката ПВХ (нг(А)-LS), (индивидуальный + общий) экран из медных луженых проволок</t>
  </si>
  <si>
    <t>АКМ0073535</t>
  </si>
  <si>
    <t>Кабель силовой огнестойкий, не распространяющий горение, с низким дымо-и газовыделением ВВГнг(А)-FRLS ТУ16.К71-337-2004 сечением: 5x2,5</t>
  </si>
  <si>
    <t>АКМ0073533</t>
  </si>
  <si>
    <t>Кабель силовой с медными жилами, с изоляцией и оболочкой из ПВХ композиций пониженной пожароопасности, с низким дымо-и газовыделением, холодостойкий, ТУ 16.К17-085-2016, ВВГнг(А)-LS-ХЛ сечением: 3x2,5</t>
  </si>
  <si>
    <t>АКМ0073532</t>
  </si>
  <si>
    <t>Кабель силовой с медными жилами, с изоляцией и оболочкой из ПВХ композиций пониженной пожароопасности, с низким дымо-и газовыделением, холодостойкий, ТУ 16.К17-085-2016, ВВГнг(А)-LS-ХЛ сечением: 2x2,5</t>
  </si>
  <si>
    <t>АКМ0073531</t>
  </si>
  <si>
    <t>Кабель витая пара 19C-F5-23WT-B3055 4х2х0,51</t>
  </si>
  <si>
    <t>АКМ0073530</t>
  </si>
  <si>
    <t>Провод ПуГВ-ХЛ цвет желто-зеленый 1х10</t>
  </si>
  <si>
    <t>АКМ0073529</t>
  </si>
  <si>
    <t>Провод ПуГВ -ХЛ цвет желто-зеленый сеч. 1х6</t>
  </si>
  <si>
    <t>АКМ0073493</t>
  </si>
  <si>
    <t>Провод ПуГВ -ХЛ цвет желто-зеленый сеч. 1х4</t>
  </si>
  <si>
    <t>АКМ0073492</t>
  </si>
  <si>
    <t>Провод с медной жилой с поливинилхлоридной изоляцией   повышенной гибкости желто-зеленого цвета  ПуГВнг(А)-LS-1Х6,0 380  ГОСТ 31947-2012</t>
  </si>
  <si>
    <t>АКМ0073491</t>
  </si>
  <si>
    <t>Кабель управления с изоляцией и оболочкой из ПВХ пластиката ПВХ (нг(А)-LS), пониженной пожарной опасности, жила повышенной гибкости, с пониженным дымовыделением, сечением: 7х1,0 г НИКИ-КУВШнг(А)-LS</t>
  </si>
  <si>
    <t>АКМ0073485</t>
  </si>
  <si>
    <t>Кабель управления сечением: 1Х3Х2,5 гНИКИ-КУВКШнг(А)-LS-ХЛ 1х3х2,5г с изоляцией и оболочкой из ПВХ пластиката ПВХ (нг(А)-LS), пониженной пожарной опасности, с пониженным дымо-и газовыделением</t>
  </si>
  <si>
    <t>АКМ0073484</t>
  </si>
  <si>
    <t>Кабель управления сечением 3Х4,0 " г" НИКИ-КУВШнг(А)-LS  с изоляцией и оболочкой из</t>
  </si>
  <si>
    <t>АКМ0073483</t>
  </si>
  <si>
    <t>Кабель управления сечением: 2х1,0 г НИКИ-КУВШЭнг(А)-LS с изоляцией и оболочкой из ПВХ пластиката ПВХ (нг(А)-LS), пониженной пожарной опасности, в общем экране из медных луженых проволок</t>
  </si>
  <si>
    <t>АКМ0073482</t>
  </si>
  <si>
    <t>Кабель внутренний одножильный NTSS PREMIUM F/UTP 4PR 24AWG CAT5e LSZH</t>
  </si>
  <si>
    <t>АКМ0073481</t>
  </si>
  <si>
    <t>Кабель силовой 3x2,5  ВВГнг(А)-LS-ХЛ</t>
  </si>
  <si>
    <t>АКМ0073480</t>
  </si>
  <si>
    <t>Кабель оптоволоконный  ДПО-нг(А)-HF-16У (2х8) 2.7 kH</t>
  </si>
  <si>
    <t>АКМ0073479</t>
  </si>
  <si>
    <t>Кабель 3х2,5 мм2 ВВГнг (А)-LS-1,0</t>
  </si>
  <si>
    <t>АКМ0073478</t>
  </si>
  <si>
    <t>Провод установочный с жилой повышенной гибкости,ТУ 3500-022-59680332-2011,ПуГВ-ХЛ,цвет желто-зеленый 1х25</t>
  </si>
  <si>
    <t>АКМ0073477</t>
  </si>
  <si>
    <t>Провод установочный с жилой повышенной гибкости,ТУ 3500-022-59680332-2011,ПуГВ-ХЛ,цвет желто-зеленый 1х10</t>
  </si>
  <si>
    <t>АКМ0073476</t>
  </si>
  <si>
    <t>Кабель силовой ВБШвнг(А)-LS-ХЛ (N, PE) -0,66 сеч. 3х4</t>
  </si>
  <si>
    <t>АКМ0073475</t>
  </si>
  <si>
    <t>Провод ПуГВ-ХЛ, цвет желто-зеленый 1х4,0</t>
  </si>
  <si>
    <t>АКМ0073474</t>
  </si>
  <si>
    <t>Кабель ВВГнг (А)-LS-1,0 5х50</t>
  </si>
  <si>
    <t>АКМ0073472</t>
  </si>
  <si>
    <t>Провод цвет желто-зеленый 1х25 ПуГВ-LS</t>
  </si>
  <si>
    <t>АКМ0073424</t>
  </si>
  <si>
    <t>Провод цвет желто-зеленый 1х25 ПуГВ-ХЛ</t>
  </si>
  <si>
    <t>АКМ0073423</t>
  </si>
  <si>
    <t>Кабель управления 27х1,5 ? 0,66 кВ  НИКИ-КУВШнг(А)-LS</t>
  </si>
  <si>
    <t>АКМ0073422</t>
  </si>
  <si>
    <t>Кабель управления сечением:2х2х1,5 гНИКИ-КУВКШЭнг(А)-LS-ХЛ с изоляцией и оболочкой из ПВХ пластиката ПВХ (нг(А)-LS), пониженной пожарной опасности, с пониженным дымо-и газовыделением</t>
  </si>
  <si>
    <t>АКМ0073420</t>
  </si>
  <si>
    <t>Кабель управления сечением: 4Х2х1,0 гНИКИ-КУВЭШЭнг(А)-LS-ХЛ 2х2х1,5г с изоляцией и оболочкой из ПВХ пластиката ПВХ (нг(А)-LS), (индивидуальный + общий) экран из медных луженых проволок</t>
  </si>
  <si>
    <t>АКМ0073419</t>
  </si>
  <si>
    <t>Кабель силовой с медными жилами, с изоляцией и оболочкой из ПВХ композиций пониженной пожароопасности, с низким дымо-и газовыделением, ТУ 16.К71-310-2001, ВВГнг(А)-LS-0,66 кВ, сечением: 2x2,5</t>
  </si>
  <si>
    <t>АКМ0073417</t>
  </si>
  <si>
    <t>Кабель силовой с медными жилами огнестойкий, не распространяющий горение, с низким дымо-и газовыделением, холодостойкий, ТУ 16.К17-085-2016, ВВГнг(А)-FRLS-ХЛ, сечением: 3x2,5</t>
  </si>
  <si>
    <t>АКМ0073416</t>
  </si>
  <si>
    <t>Кабель силовой ВВГнг(А)-FRLS-ХЛ ? 1 кВ 4х2,5ок(N)</t>
  </si>
  <si>
    <t>АКМ0073415</t>
  </si>
  <si>
    <t>Кабель силовой с медными жилами,ТУ 16.К01-37-2003,ВБШвнг(А)-ХЛ (N,PE)-0,66,5х4</t>
  </si>
  <si>
    <t>АКМ0073413</t>
  </si>
  <si>
    <t>Провод с медными жилами с изоляцией из ПВХ- пластиката,-зелёный: 1х6 мм2,ПуГВ-0,66,ТУ 16-705.501-2010</t>
  </si>
  <si>
    <t>АКМ0073410</t>
  </si>
  <si>
    <t>Провод установочный с жилой повышенной гибкости ПуГВ-ХЛ цвет желто-зеленый 1х6,0</t>
  </si>
  <si>
    <t>АКМ0073408</t>
  </si>
  <si>
    <t>Провод ПуГВ-ХЛ, желто-зеленный 1х4,0</t>
  </si>
  <si>
    <t>АКМ0073363</t>
  </si>
  <si>
    <t>Кабель 2х2х1,0 "г" НИКИ-КУВЭШЭнг(А)-LS</t>
  </si>
  <si>
    <t>АКМ0073362</t>
  </si>
  <si>
    <t>Кабель UTP 4парн.кат.5е для внешней прокладки(outdoor) UTP 4x2x0,51 outdoor 19C-F5-09BL-R305</t>
  </si>
  <si>
    <t>АКМ0073361</t>
  </si>
  <si>
    <t>Кабель силовой огнестойкий, с медными жилами, с изоляцией и оболочкой из ПВХ композиций пониженной пожароопасности ВВГнг-FRLS 1х4ок-0,66</t>
  </si>
  <si>
    <t>АКМ0073358</t>
  </si>
  <si>
    <t>Кабель управления сечением: 8Х2х1,0 гНИКИ-КУВЭШЭнг(А)-LS-ХЛ 5Х2х1,0г  с изоляцией и оболочкой из ПВХ пластиката ПВХ (нг(А)-LS), (индивидуальный + общий) экран из медных луженых проволок</t>
  </si>
  <si>
    <t>АКМ0073357</t>
  </si>
  <si>
    <t>Кабель НИКИ-КУВШЭнг(А)-LS-ХЛ 1х2х0,75</t>
  </si>
  <si>
    <t>АКМ0073350</t>
  </si>
  <si>
    <t>Провод желто-зеленый ПуГВ-ХЛ сеч. 1х10,0</t>
  </si>
  <si>
    <t>АКМ0073345</t>
  </si>
  <si>
    <t>Провод установочный с жилой повышенной гибкости ПуГВ-ХЛ цвет желто-зеленый 1х10</t>
  </si>
  <si>
    <t>АКМ0073342</t>
  </si>
  <si>
    <t>Провод установочный с жилой повышенной гибкости ПуГВ-ХЛ цвет желто-зеленый 1х4,0</t>
  </si>
  <si>
    <t>АКМ0073341</t>
  </si>
  <si>
    <t>Провод ПуГВ-ХЛ, желто-зеленный 1х6,0</t>
  </si>
  <si>
    <t>АКМ0073292</t>
  </si>
  <si>
    <t>Кабель контрольный КВБбШвнг(А)-LS-ХЛ, сеч.10х1,5</t>
  </si>
  <si>
    <t>АКМ0073291</t>
  </si>
  <si>
    <t>Кабель управление,НИКИ-КУВШнг(А)-LS-ХЛ,3х2,5</t>
  </si>
  <si>
    <t>АКМ0073290</t>
  </si>
  <si>
    <t>Провод установочный с жилой повышенной гибкости,с изоляцией из холодостойкого поливинилхлоридного пластиката,без оболочки,температура монтажа до -30С,температура эксплуатации -60С +40С , цвет желто-зеленый , сечением: ПуГВ-ХЛ 1х4,0</t>
  </si>
  <si>
    <t>АКМ0073289</t>
  </si>
  <si>
    <t>Оптический кабель Дроп-круглый 4 волокна 1 кН SM 9/125 G.657.A1 с центральной трубкой упрочняющей силовой элемент стеклонити нг(А)-HF</t>
  </si>
  <si>
    <t>АКМ0073288</t>
  </si>
  <si>
    <t>Кабель монтажный МККШВнг(А)-LS-ХЛ 3х2,5</t>
  </si>
  <si>
    <t>АКМ0073287</t>
  </si>
  <si>
    <t>Кабель СПЕЦЛАН-ПРО SF/UTQ Cat 5e PVC LS нг(A) LS 1х4х0,64 (ТУ 16.К99-041-2011)</t>
  </si>
  <si>
    <t>АКМ0073286</t>
  </si>
  <si>
    <t>Кабель симметричный парной скрутки, для систем охраны и  противопожарной защиты огнестойкий групповой прокладки с  пониженным дымо- и газовыделением, сечением: 1x2x1,5  КПСнг(А)-FRLS FE180/E30  ТУ 16.К121-021-2011</t>
  </si>
  <si>
    <t>АКМ0073283</t>
  </si>
  <si>
    <t>Кабель силовой с медными жилами огнестойкий, не распространяющий горение, с низким дымо-и газовыделением, холодостойкий, ТУ 16.К17-085-2016, ВВГнг(А)-FRLS-ХЛ, сечением: 2x2,5</t>
  </si>
  <si>
    <t>АКМ0073279</t>
  </si>
  <si>
    <t>Кабели силовые,ТУ 16.К71-310-2001,ВБШвнг(А)-LS-ХЛ-0,66,4x25</t>
  </si>
  <si>
    <t>АКМ0073277</t>
  </si>
  <si>
    <t>Провод с медными жилами с изоляцией из ПВХ- пластиката,жёлто-зелёный: 1х6 мм2,ТУ 16-705.501-2010,ПуГВ-0,66</t>
  </si>
  <si>
    <t>АКМ0073272</t>
  </si>
  <si>
    <t>Провод ПуГВ-ХЛ цвет желто-зеленый 1х16</t>
  </si>
  <si>
    <t>АКМ0073271</t>
  </si>
  <si>
    <t>Провод ПуГВ-ХЛ цвет желто-зеленый 1х6</t>
  </si>
  <si>
    <t>АКМ0073270</t>
  </si>
  <si>
    <t>Провод ПуГВ-ХЛ цвет желто-зеленый 1х4</t>
  </si>
  <si>
    <t>АКМ0073269</t>
  </si>
  <si>
    <t>Провод ПуГВ-ХЛ желто-зеленный, сеч. 1х10</t>
  </si>
  <si>
    <t>АКМ0073268</t>
  </si>
  <si>
    <t>Провод желто-зеленый ПуГВ-ХЛ сеч. 1х25</t>
  </si>
  <si>
    <t>АКМ0073267</t>
  </si>
  <si>
    <t>Кабель НИКИ-КУВШЭнг(А)-LS-ХЛ 1х2х1,0</t>
  </si>
  <si>
    <t>АКМ0073266</t>
  </si>
  <si>
    <t>Кабель универсальный управления,19х1,5 ? 0,66 кВ  НИКИ-КУВ-БлШнг(А)-LS-ХЛ</t>
  </si>
  <si>
    <t>АКМ0073213</t>
  </si>
  <si>
    <t>Кабель управления сечением: 1Х2Х2,5 гНИКИ-КУВКШнг(А)-LS-ХЛ 1х2х2,5г  с изоляцией и оболочкой из ПВХ пластиката ПВХ (нг(А)-LS), пониженной пожарной опасности, с пониженным дымо-и газовыделение</t>
  </si>
  <si>
    <t>АКМ0073208</t>
  </si>
  <si>
    <t>Кабель управления сечением: 8Х2х1,0 гНИКИ-КУВЭШЭнг(А)-LS-ХЛ 8Х2х1,5г  с изоляцией и оболочкой из ПВХ пластиката ПВХ (нг(А)-LS), (индивидуальный + общий) экран из медных луженых проволок</t>
  </si>
  <si>
    <t>АКМ0073207</t>
  </si>
  <si>
    <t>АКМ0073206</t>
  </si>
  <si>
    <t>Кабель силовой огнестойкий, не распространяющий горение, с низким дымо-и газовыделением ВВГнг(А)-FRLS ТУ16.К71-337-2004 сечением: 2x2,5</t>
  </si>
  <si>
    <t>АКМ0073204</t>
  </si>
  <si>
    <t>Кабель силовой ВВГнг (А)-LS-1,0 5 х 70 мм 2</t>
  </si>
  <si>
    <t>АКМ0073203</t>
  </si>
  <si>
    <t>АКМ0073202</t>
  </si>
  <si>
    <t>Кабель контрольный,ТУ 16.К71-090-2002,КВБбШвнг(А)-LS-ХЛ,4х1,5</t>
  </si>
  <si>
    <t>АКМ0073201</t>
  </si>
  <si>
    <t>Кабель силовой ВВГнг(А)-LS(N,PE)-1,0, сеч. 5х120</t>
  </si>
  <si>
    <t>АКМ0073198</t>
  </si>
  <si>
    <t>Провод ПуГВ-ХЛ желто-зеленный, сеч. 1х6</t>
  </si>
  <si>
    <t>АКМ0073197</t>
  </si>
  <si>
    <t>Кабель универсальный управления НИКИ-ТМ, НГ LSТУ 16.К73.068-2013. НИКИ-КУВШ-нг(А)-LS ХЛ 1х(2х2,5)</t>
  </si>
  <si>
    <t>АКМ0073196</t>
  </si>
  <si>
    <t>Кабель НИКИ-КУВШ-нг(А)-LS ХЛ 2х(2х0,75)</t>
  </si>
  <si>
    <t>АКМ0073195</t>
  </si>
  <si>
    <t>Провод установочный с жилой повышенной гибкости ПуГВ-ХЛ цвет желто-зеленый 1х16</t>
  </si>
  <si>
    <t>АКМ0073194</t>
  </si>
  <si>
    <t>Провод ПуГВ-ХЛ, желто-зеленный 1х16,0</t>
  </si>
  <si>
    <t>АКМ0073151</t>
  </si>
  <si>
    <t>Провод ПуГВ-ХЛ, желто-зеленный 1х10,0</t>
  </si>
  <si>
    <t>АКМ0073150</t>
  </si>
  <si>
    <t>Кабель 5х4 ? 0,66 кВ КГтп</t>
  </si>
  <si>
    <t>АКМ0073148</t>
  </si>
  <si>
    <t>Кабель для систем охраны и противопожарной защиты КПСЭнг(А)-FRHF (ТУ 1 .К121-021-2011 ) сечением 1х2х1,0</t>
  </si>
  <si>
    <t>АКМ0073147</t>
  </si>
  <si>
    <t>Кабель управления НИКИ-КУВШнг(А)-LS-ХЛ, сечением 1х2х2,5</t>
  </si>
  <si>
    <t>АКМ0073146</t>
  </si>
  <si>
    <t>Кабель НИКИ-КУВКШнг(А)-LS-ХЛ 1х2х2,5 "г"     МККШВнг(А)-LS-ХЛ 1х2х2,5</t>
  </si>
  <si>
    <t>АКМ0073145</t>
  </si>
  <si>
    <t xml:space="preserve">Провод гибкий с медными жилами с изоляцией из ПВХ ПуГВнг(А)-LS 1х1,5 ГОСТ 31947-2012, коричневый </t>
  </si>
  <si>
    <t>АКМ0073144</t>
  </si>
  <si>
    <t>Кабель управления сечением: 10х2,5г НИКИ-КУВШнг(А)-LS-ХЛ с изоляцией и оболочкой из ПВХ пластиката ПВХ (нг(А)-LS), пониженной пожарной опасности, с пониженным дымо-и газовыделением</t>
  </si>
  <si>
    <t>АКМ0073141</t>
  </si>
  <si>
    <t>Кабель управления сечением:4х2х1,5 гНИКИ-КУВКШЭнг(А)-LS-ХЛ с изоляцией и оболочкой из ПВХ пластиката ПВХ (нг(А)-LS), пониженной пожарной опасности, с пониженным дымо-и газовыделением</t>
  </si>
  <si>
    <t>АКМ0073140</t>
  </si>
  <si>
    <t>Кабель управления сечением: 8Х2х1,0 гНИКИ-КУВЭШЭнг(А)-LS-ХЛ 12Х2х1,5г с изоляцией и оболочкой из ПВХ пластиката ПВХ (нг(А)-LS), (индивидуальный + общий) экран из медных луженых проволок</t>
  </si>
  <si>
    <t>АКМ0073139</t>
  </si>
  <si>
    <t>абель управления сечением: 4Х2х1,0 гНИКИ-КУВЭШЭнг(А)-LS-ХЛ 3х2х1г  с изоляцией и оболочкой из ПВХ пластиката ПВХ (нг(А)-LS), (индивидуальный + общий) экран из медных луженых проволок</t>
  </si>
  <si>
    <t>АКМ0073138</t>
  </si>
  <si>
    <t>Провод (белый), сечением:     ПуГВ                                              1х2,5мм 2</t>
  </si>
  <si>
    <t>АКМ0073137</t>
  </si>
  <si>
    <t>Кабель силовой с медными жилами, с изоляцией и оболочкой из ПВХ композиций пониженной пожароопасности, с низким дымо-и газовыделением, холодостойкий, ТУ 16.К17-085-2016, ВВГнг(А)-LS-ХЛ сечением: 5x2,5</t>
  </si>
  <si>
    <t>АКМ0073134</t>
  </si>
  <si>
    <t>Кабель силовой с медными жилами огнестойкий, не распространяющий горение, с низким дымо-и газовыделением, холодостойкий, ТУ 16.К17-085-2016, ВВГнг(А)-FRLS-ХЛ, сечением: 5x2,5</t>
  </si>
  <si>
    <t>АКМ0073133</t>
  </si>
  <si>
    <t>Кабель НИКИ-КУВШЭнг (А)-LS-ХЛ 1х2х1,0</t>
  </si>
  <si>
    <t>АКМ0073132</t>
  </si>
  <si>
    <t>Кабель оптоволоконный  ДПО-нг(А)-HF-8У (1х8) 2.7 kH</t>
  </si>
  <si>
    <t>АКМ0073131</t>
  </si>
  <si>
    <t>Кабель силовой ВБШвнг(А)-ХЛ (N,PE)-0,66, сеч. 3х6</t>
  </si>
  <si>
    <t>АКМ0073128</t>
  </si>
  <si>
    <t>Кабель силовой ВВГнг(А)-LS (N,PE)-1,0, сеч. 5х70</t>
  </si>
  <si>
    <t>АКМ0073127</t>
  </si>
  <si>
    <t>Кабель силовлой ВВГнг(А)-LS (N, PE)-1,0 сеч. 5х6</t>
  </si>
  <si>
    <t>АКМ0073126</t>
  </si>
  <si>
    <t>Кабель силовой ВБШвнг(А)-ХЛ (N,PE)-0,66, сеч. 4х4</t>
  </si>
  <si>
    <t>АКМ0073124</t>
  </si>
  <si>
    <t>Провод ПуГВ-ХЛ, цвет желто-зеленый 1х6,0</t>
  </si>
  <si>
    <t>АКМ0073123</t>
  </si>
  <si>
    <t>Провод желто-зеленый ПуГВ-ХЛ сеч. 1х4,0</t>
  </si>
  <si>
    <t>АКМ0073122</t>
  </si>
  <si>
    <t>Кабель НИКИ-КУВШ-нг(А)-LS ХЛ, 2х(2х0,75)</t>
  </si>
  <si>
    <t>АКМ0073120</t>
  </si>
  <si>
    <t>Кабель 4х1,5 ? 0,66 кВ КВВГнг(А)-FRLS</t>
  </si>
  <si>
    <t>АКМ0073069</t>
  </si>
  <si>
    <t>Кабель управления с изоляцией и оболочкой из ПВХ пластиката сечением:3х2х1,5 гНИКИ-КУВКШЭнг(А)-LS-ХЛ</t>
  </si>
  <si>
    <t>АКМ0073067</t>
  </si>
  <si>
    <t>Кабель управления с изоляцией и оболочкой из ПВХ пластиката ПВХ (нг(А)-LS), пониженной пожарной опасности, жила повышенной гибкости, с пониженным дымовыделением, сечением: 2х1,0 г НИКИ-КУВШнг(А)-LS</t>
  </si>
  <si>
    <t>АКМ0073063</t>
  </si>
  <si>
    <t>Кабель силовой с медными жилами,ТУ 16.К01-37-2003,ВБШвнг(А)-ХЛ (N,PE)-0,66,3х4</t>
  </si>
  <si>
    <t>АКМ0073060</t>
  </si>
  <si>
    <t>Провод цветжелто-зеленый ПуГВ-ХЛ сеч.1х4,0</t>
  </si>
  <si>
    <t>АКМ0073058</t>
  </si>
  <si>
    <t>Провод ПуГВ-ХЛ желто-зеленный, сеч. 1х4</t>
  </si>
  <si>
    <t>АКМ0073057</t>
  </si>
  <si>
    <t>Провод желто-зеленый ПуГВ-ХЛ сеч. 1х6,0</t>
  </si>
  <si>
    <t>АКМ0073056</t>
  </si>
  <si>
    <t>Кабель силовой ВБШвнг(А)-LS-ХЛ(N,PE)-0,66 сеч.3х4</t>
  </si>
  <si>
    <t>АКМ0073055</t>
  </si>
  <si>
    <t>Кабель сечением: 19х2,5  КВБбШвнг(А)-LS-ХЛ контрольный с медными жилами, с ПВХ изоляцией, броней из стальных оцинкованных лент, в защитном шланге из поливинилхлоридного пластикат</t>
  </si>
  <si>
    <t>АКМ0073051</t>
  </si>
  <si>
    <t>NA_O1-D-049_3.2.5_ЭЛЕКТРИЧЕСКИЙ КАБЕЛЬ RE4OM1NM1 3G16 mm2 0.6/1 kV</t>
  </si>
  <si>
    <t>АКМ0042830</t>
  </si>
  <si>
    <t>NA_B1-D-039_2.2.6_ЭЛЕКТРИЧЕСКИЙ КАБЕЛЬ RE4OM1NM1 4G16 мм2 0.6/1 кВ</t>
  </si>
  <si>
    <t>АКМ0022744</t>
  </si>
  <si>
    <t>Материалы  электротехнические</t>
  </si>
  <si>
    <t>Профиль монтажный..PSL dkc 34120...L=2000. Протокол от 26.10.2021_неликвиды</t>
  </si>
  <si>
    <t>ППМ05722</t>
  </si>
  <si>
    <t>Уплотнитель вводов..98022 IP68.... Протокол от 26.10.2021_неликвиды</t>
  </si>
  <si>
    <t>ППМ05193</t>
  </si>
  <si>
    <t>Лампа автомобильная..А 12-1, B9S/14.. Протокол от 26.10.2021_неликвиды</t>
  </si>
  <si>
    <t>ППМ02224</t>
  </si>
  <si>
    <t>Кабель-канал "РУВИНИЛ".белый, 20х10х2000мм..... Протокол от 26.10.2021_неликвиды</t>
  </si>
  <si>
    <t>ОБР73091</t>
  </si>
  <si>
    <t>Пластина монтажная.310х280 мм.GP 31 28 FT obo 6357016.... Протокол от 26.10.2021_неликвиды</t>
  </si>
  <si>
    <t>ОБР72953</t>
  </si>
  <si>
    <t>Светильник светодиодный.КЕДР EX, 50Вт, 5300Лм, КСС Г.22-050-0638ех-67Ex Протокол от 26.10.2021_неликвиды</t>
  </si>
  <si>
    <t>ОБР72862</t>
  </si>
  <si>
    <t>Сальник MG 20, 10-14мм диаметр.проводника.IEK.YSA10-14-20-68-K02...IP68</t>
  </si>
  <si>
    <t>ОБР68836</t>
  </si>
  <si>
    <t>Изолятор шинный 40х46 М12.dkc ISBK4160 (64 шт.) Протокол от 26.10.2021_неликвиды</t>
  </si>
  <si>
    <t>ОБР68379</t>
  </si>
  <si>
    <t>Держатель кабель-канала.диам. 22мм (10 шт.).sch NSYSPCP.... Протокол от 26.10.2021_неликвиды</t>
  </si>
  <si>
    <t>ОБР68378</t>
  </si>
  <si>
    <t>Зажим круглого проводника.8-10мм, оцинкованный.91071.EZETEK... Протокол от 26.10.2021_неликвиды</t>
  </si>
  <si>
    <t>ОБР68228</t>
  </si>
  <si>
    <t>Держатель-зажим круг. проводн..8-10мм, оцинкованный.74065.EZETEK... Протокол от 26.10.2021_неликвиды</t>
  </si>
  <si>
    <t>ОБР68192</t>
  </si>
  <si>
    <t>Держатель круглого проводника. 8-10мм, оцинкован., с бетоном.71915.EZETEK... Протокол от 26.10.2021_неликвиды</t>
  </si>
  <si>
    <t>ОБР68191</t>
  </si>
  <si>
    <t>Держатель-соединитель круглого.проводника 8-10мм, оцинкованн..91074.EZETEK... Протокол от 26.10.2021_неликвиды</t>
  </si>
  <si>
    <t>ОБР68171</t>
  </si>
  <si>
    <t>Розетка откр. установки 2П+3."Вуокса" SQ1803-0007 (TDM).IP54 16A Протокол от 26.10.2021_неликвиды</t>
  </si>
  <si>
    <t>ОБР68100</t>
  </si>
  <si>
    <t>DIN-рейка для диаг. установки.в коробки 35х7,5мм.653021.DKC... Протокол от 26.10.2021_неликвиды</t>
  </si>
  <si>
    <t>ОБР67923</t>
  </si>
  <si>
    <t>Коробка в сборе с сил.розеткой.dkc 10482.белая Протокол от 26.10.2021_неликвиды</t>
  </si>
  <si>
    <t>ОБР67919</t>
  </si>
  <si>
    <t>Коробка в сборе с выключателем.dkc 10002.белая Протокол от 26.10.2021_неликвиды</t>
  </si>
  <si>
    <t>ОБР67918</t>
  </si>
  <si>
    <t>Накладка на стык профиля.(упак. 20шт.).SGAN 60.dkc 00833... Протокол от 26.10.2021_неликвиды</t>
  </si>
  <si>
    <t>ОБР67040</t>
  </si>
  <si>
    <t>Уголок CPO 90 горизонтальный.100х80, горячеоцинкованный.dkc 36022HDZ.... Протокол от 26.10.2021_неликвиды</t>
  </si>
  <si>
    <t>ОБР67038</t>
  </si>
  <si>
    <t>Шарнир универсальный М12 с.изменяемым углом для шпильки.dkcBSV1012.... Протокол от 26.10.2021_неликвиды</t>
  </si>
  <si>
    <t>ОБР65959</t>
  </si>
  <si>
    <t>Шпилька М10х1000 INOX..dkcCM201001INOX.... Протокол от 26.10.2021_неликвиды</t>
  </si>
  <si>
    <t>ОБР65790</t>
  </si>
  <si>
    <t>Кронштейн одиночн. LAS,41*41мм.осн.200, нержавеющая.dkcBBP4120INOX.... Протокол от 26.10.2021_неликвиды</t>
  </si>
  <si>
    <t>ОБР65767</t>
  </si>
  <si>
    <t>Консоль с опорой ML осн.300.нержавеющая.dkcBBL5030INOX.... Протокол от 26.10.2021_неликвиды</t>
  </si>
  <si>
    <t>ОБР65766</t>
  </si>
  <si>
    <t>Устройство модульное, полиэсте.TM PW15-(-60+55)1236-12x16E3WB.F+1x25E3WBF(C)-2.5x36(B).400x250x160mm...1Ex e IIC T5 Gb, IP66 Протокол от 26.10.2021_неликвиды</t>
  </si>
  <si>
    <t>ОБР65052</t>
  </si>
  <si>
    <t>Муфта оптическая проходная.МТОК К6..... Протокол от 26.10.2021_неликвиды</t>
  </si>
  <si>
    <t>ОБР65045</t>
  </si>
  <si>
    <t>Угол CDSS 90 вертикал-й внеш..переходниклев..осн. 100 Н50, горячеоц..dkc 37651HDZ... Протокол от 26.10.2021_неликвиды</t>
  </si>
  <si>
    <t>ОБР65042</t>
  </si>
  <si>
    <t>Угол CDV 90 вертикальный внеш..осн. 100 Н50, горячеоц..dkc 37572HDZ.... Протокол от 26.10.2021_неликвиды</t>
  </si>
  <si>
    <t>ОБР65041</t>
  </si>
  <si>
    <t>Угол CDSD 90 вертикальный.внеш. переходник прав. осн.100.dkc 37502HDZ.... Протокол от 26.10.2021_неликвиды</t>
  </si>
  <si>
    <t>ОБР62279</t>
  </si>
  <si>
    <t>Профиль С-образный.41х21, L 600, горячеоцинкован..BPM2106HDZ.... Протокол от 26.10.2021_неликвиды</t>
  </si>
  <si>
    <t>ОБР62275</t>
  </si>
  <si>
    <t>Крепление приварное.для профилей BPL-29/BPM-29.BSW2901 (24шт.).DKC... Протокол от 26.10.2021_неликвиды</t>
  </si>
  <si>
    <t>ОБР62180</t>
  </si>
  <si>
    <t>Уплотнитель для вводов.(сальник).ISM71504.(Schneider).M25.(10шт.). Протокол от 26.10.2021_неликвиды</t>
  </si>
  <si>
    <t>ОБР61562</t>
  </si>
  <si>
    <t>Крышка горячеоцинкованная.DPT T-образный гориз. осн.200.38044HDZ.... Протокол от 26.10.2021_неликвиды</t>
  </si>
  <si>
    <t>ОБР61420</t>
  </si>
  <si>
    <t>Профиль П-образ. PSM.L400, толщ. 2,5мм.BPM2904.DKC (кр.24шт.)... Протокол от 26.10.2021_неликвиды</t>
  </si>
  <si>
    <t>ОБР60457</t>
  </si>
  <si>
    <t>Комплект винт с гайкой.W34, нерж.сталь 316, М6х12.sch 725589.... Протокол от 26.10.2021_неликвиды</t>
  </si>
  <si>
    <t>ОБР59576</t>
  </si>
  <si>
    <t>Консоль легкая.DW осн.100.BBC3010 (34150).DKC... Протокол от 26.10.2021_неликвиды</t>
  </si>
  <si>
    <t>ОБР59505</t>
  </si>
  <si>
    <t>Заглушка для лотка.ТС 50х50.dkc 37240.... Протокол от 26.10.2021_неликвиды</t>
  </si>
  <si>
    <t>ОБР59503</t>
  </si>
  <si>
    <t>Консоль с опорой ML осн.300.горячеоцинкованная.dkc BBL5030HDZ.... Протокол от 26.10.2021_неликвиды</t>
  </si>
  <si>
    <t>ОБР59479</t>
  </si>
  <si>
    <t>Укосина подвески.1/800, горячеоцинкованная.sch 717642.... Протокол от 26.10.2021_неликвиды</t>
  </si>
  <si>
    <t>ОБР59411</t>
  </si>
  <si>
    <t>Заглушка сборная.ТС 100х50, горячеоцинкованная.DKC 30193HDZ.... Протокол от 26.10.2021_неликвиды</t>
  </si>
  <si>
    <t>ОБР58895</t>
  </si>
  <si>
    <t>Ответвитель Т-образный.горячеоцинкованный.DL 150x100 36264HDZ.DKC... Протокол от 26.10.2021_неликвиды</t>
  </si>
  <si>
    <t>ОБР58889</t>
  </si>
  <si>
    <t>Ответвитель Т-образный.горячеоцинкованный.DL 100x50 36235HDZ.DKC... Протокол от 26.10.2021_неликвиды</t>
  </si>
  <si>
    <t>ОБР58888</t>
  </si>
  <si>
    <t>Крышка на ответвитель DL.горячеоцинкованная, осн. 150мм.dkc 38364HDZ.... Протокол от 26.10.2021_неликвиды</t>
  </si>
  <si>
    <t>ОБР58884</t>
  </si>
  <si>
    <t>Крепление к стене ТМ 150.осн.150, горячеоцинкованное.BMM1015HDZ.... Протокол от 26.10.2021_неликвиды</t>
  </si>
  <si>
    <t>ОБР58881</t>
  </si>
  <si>
    <t>Труба полиамидная гофрирован..dkc.PA611721F0...DN17мм, с протяжкой. Протокол от 26.10.2021_неликвиды</t>
  </si>
  <si>
    <t>ОБР58308</t>
  </si>
  <si>
    <t>Заглушка.65х195.010707.... Протокол от 26.10.2021_неликвиды</t>
  </si>
  <si>
    <t>ОБР57936</t>
  </si>
  <si>
    <t>Крышка на угол CS 90.вертикальный внутр. осн.300мм.dkc 38205.... Протокол от 26.10.2021_неликвиды</t>
  </si>
  <si>
    <t>ОБР56023</t>
  </si>
  <si>
    <t>Пластина крепежная.горячеоцинкованная, GTO H50.37301HDZ.... Протокол от 26.10.2021_неликвиды</t>
  </si>
  <si>
    <t>ОБР55684</t>
  </si>
  <si>
    <t>Накладка на стык крышки.(уп.10шт).GAN 60.арт. 00885... Протокол от 26.10.2021_неликвиды</t>
  </si>
  <si>
    <t>ОБР55632</t>
  </si>
  <si>
    <t>Скоба для крепления кабеля..С1-65У2.... Протокол от 26.10.2021_неликвиды</t>
  </si>
  <si>
    <t>ОБР54742</t>
  </si>
  <si>
    <t>Консоль быстрой фиксации.L300.BBF5030.DKC... Протокол от 26.10.2021_неликвиды</t>
  </si>
  <si>
    <t>ОБР53060</t>
  </si>
  <si>
    <t>Профиль П-образный PSL.L=300мм.dkc BPL2903.... Протокол от 26.10.2021_неликвиды</t>
  </si>
  <si>
    <t>ОБР52973</t>
  </si>
  <si>
    <t>Крышка на лоток с заземлением.осн.100мм.35522.DKC L3000... Протокол от 26.10.2021_неликвиды</t>
  </si>
  <si>
    <t>ОБР52152</t>
  </si>
  <si>
    <t>Мини-канал.ТМС 22х10, белый.dkc 00317.... Протокол от 26.10.2021_неликвиды</t>
  </si>
  <si>
    <t>ОБР51699</t>
  </si>
  <si>
    <t>Угол CPO 90 горизонтальный.горячеоцинкованный (300х50мм).dkc 36005HDZ.... Протокол от 26.10.2021_неликвиды</t>
  </si>
  <si>
    <t>ОБР50890</t>
  </si>
  <si>
    <t>Крышка CPO 90 на угол горизонт.горячеоцинкованная осн.300мм.dkc 38005HDZ.... Протокол от 26.10.2021_неликвиды</t>
  </si>
  <si>
    <t>ОБР50886</t>
  </si>
  <si>
    <t>Пластина крепежная.горячеоцинкованная.GTO H100.DKC 37305HDZ... Протокол от 26.10.2021_неликвиды</t>
  </si>
  <si>
    <t>ОБР50855</t>
  </si>
  <si>
    <t>Короб с направляющими.60х40.TA-GN WO dkc 01780........ Протокол от 26.10.2021_неликвиды</t>
  </si>
  <si>
    <t>ОБР47574</t>
  </si>
  <si>
    <t>Шина штифтового типа.10мм2 L=1016мм.5ST 3735.(Siemens)... Протокол от 26.10.2021_неликвиды</t>
  </si>
  <si>
    <t>ОБР46590</t>
  </si>
  <si>
    <t>Заглушка концевая.для шины штифтового типа.5ST 3750.(Siemens)... Протокол от 26.10.2021_неликвиды</t>
  </si>
  <si>
    <t>ОБР46589</t>
  </si>
  <si>
    <t>Накладка на стык.75х20.33609........ Протокол от 26.10.2021_неликвиды</t>
  </si>
  <si>
    <t>ОБР45742</t>
  </si>
  <si>
    <t>Винт 4,5х50.с дюбелем F8.dkc 06542........ Протокол от 26.10.2021_неликвиды</t>
  </si>
  <si>
    <t>ОБР45128</t>
  </si>
  <si>
    <t>Перегородка.SEP L3000 H80.dkc 36500.... Протокол от 26.10.2021_неликвиды</t>
  </si>
  <si>
    <t>ОБР43891</t>
  </si>
  <si>
    <t>Профиль монтажный.PSM 2,5 L3000.dkc 34181.... Протокол от 26.10.2021_неликвиды</t>
  </si>
  <si>
    <t>ОБР43890</t>
  </si>
  <si>
    <t>Выключатель 3-х полюсный.GHG 262 2301 R0001.20А, взрывозащищенный Протокол от 26.10.2021_неликвиды</t>
  </si>
  <si>
    <t>ОБР41662</t>
  </si>
  <si>
    <t>Труба полиамидная гофрирован..dkc PA601721F2...17мм.IP66 Протокол от 26.10.2021_неликвиды</t>
  </si>
  <si>
    <t>ОБР40422</t>
  </si>
  <si>
    <t>Ввод кабельный пластик...PG-29 11080429 (RST).... Протокол от 26.10.2021_неликвиды</t>
  </si>
  <si>
    <t>ОБР25924</t>
  </si>
  <si>
    <t>Розетка.О/П двухместная с з/к. Протокол от 26.10.2021_неликвиды</t>
  </si>
  <si>
    <t>ОБР22473</t>
  </si>
  <si>
    <t>Кабель-канал "IBOCO".Сер.Т-1...15х18. Протокол от 26.10.2021_неликвиды</t>
  </si>
  <si>
    <t>ОБР21247</t>
  </si>
  <si>
    <t>Лампа автомобильная..А 12-50+40, P42d/11.. Протокол от 26.10.2021_неликвиды</t>
  </si>
  <si>
    <t>ОБР12290</t>
  </si>
  <si>
    <t>Указатель световой "ПК"."Аварийный с автозарядом IP54".ДБО 02-1-005, перемен 220В.... Протокол от 26.10.2021_неликвиды</t>
  </si>
  <si>
    <t>ОБР12078</t>
  </si>
  <si>
    <t>Указатель свет."Выход вправо"."Аварийный с автозарядом IP54".ДБО 02-1-005, перемен 220В Протокол от 26.10.2021_неликвиды</t>
  </si>
  <si>
    <t>ОБР12077</t>
  </si>
  <si>
    <t>Труба гофрир. ПВХ гибкая,.c протяжкой.dkc 91916...16мм. Протокол от 26.10.2021_неликвиды</t>
  </si>
  <si>
    <t>ММП02372</t>
  </si>
  <si>
    <t>Коробка соединительная.SC (Aplisens).........</t>
  </si>
  <si>
    <t>БУ01017</t>
  </si>
  <si>
    <t>Выключатель автоматический.Schneider Electric.Acti9 IK60.1 полюс 16А</t>
  </si>
  <si>
    <t>БУ01015</t>
  </si>
  <si>
    <t>Блок силовых розеток 19".свыключателем, 16А...</t>
  </si>
  <si>
    <t>БУ01007</t>
  </si>
  <si>
    <t>Батарея аккумуляторная..Delta.DTM.12022.12V.2.2 АН.</t>
  </si>
  <si>
    <t>БУ01006</t>
  </si>
  <si>
    <t>Органайзер кабельный..1U 19"......</t>
  </si>
  <si>
    <t>БУ01005</t>
  </si>
  <si>
    <t>Материалы монтажные</t>
  </si>
  <si>
    <t>Прокладка ПУТГ-Б-2-212-02-50.-1,6-3,0...</t>
  </si>
  <si>
    <t>ОБР75904</t>
  </si>
  <si>
    <t>Соединение разъемное нержав.сталь, H-SUR-4N.Hy-Lok... Протокол от 26.10.2021_неликвиды</t>
  </si>
  <si>
    <t>ОБР71516</t>
  </si>
  <si>
    <t>Штуцер с наруж. резьбой нержав.сталь СМС-20М-8G.Hy-Lok... Протокол от 26.10.2021_неликвиды</t>
  </si>
  <si>
    <t>ОБР71513</t>
  </si>
  <si>
    <t>Прокладка СНП-Д-1-1-600-10....ГОСТ Р 52376-2005 Протокол от 26.10.2021_неликвиды</t>
  </si>
  <si>
    <t>ОБР69978</t>
  </si>
  <si>
    <t>Труба жесткая оцинкованная.32х1,2х3000мм.уп=24м.dks6008-32L3... Протокол от 26.10.2021_неликвиды</t>
  </si>
  <si>
    <t>ОБР69629</t>
  </si>
  <si>
    <t>Переходник с наружной резьбой.DAM12M-6N-S Dk-Lok.нерж.ст. 316, 12мм НД-3/8"MNPT.К-резьба обжимной фитинг... Протокол от 26.10.2021_неликвиды</t>
  </si>
  <si>
    <t>ОБР69340</t>
  </si>
  <si>
    <t>Муфта переходная.DUR12M-10M-SA Dk-Lok.нерж.ст. 316, 12мм НД-10мм.обжимной фитинг... Протокол от 26.10.2021_неликвиды</t>
  </si>
  <si>
    <t>ОБР69339</t>
  </si>
  <si>
    <t>Штуцер под приварку встык.DCW10M-6P-SA Dk-Lok.нерж.ст. 316, 10мм НД-3/8".обжимной фитинг... Протокол от 26.10.2021_неликвиды</t>
  </si>
  <si>
    <t>ОБР69337</t>
  </si>
  <si>
    <t>Мост однорядный МО-160...... Протокол от 26.10.2021_неликвиды</t>
  </si>
  <si>
    <t>ОБР68847</t>
  </si>
  <si>
    <t>Разделитель стальной.оцинкованный Р 40..... Протокол от 26.10.2021_неликвиды</t>
  </si>
  <si>
    <t>ОБР68845</t>
  </si>
  <si>
    <t>Прокладка уплотнительная. М40х1,5.dks6060-4050....IP67 Протокол от 26.10.2021_неликвиды</t>
  </si>
  <si>
    <t>ОБР68403</t>
  </si>
  <si>
    <t>Ниппель М25х1,5.никелированная латунь.dks6051-25.... Протокол от 26.10.2021_неликвиды</t>
  </si>
  <si>
    <t>ОБР68401</t>
  </si>
  <si>
    <t>Ниппель М40х1,5.никелированная латунь.dks6051-40.... Протокол от 26.10.2021_неликвиды</t>
  </si>
  <si>
    <t>ОБР68400</t>
  </si>
  <si>
    <t>Переходник М40х1,5наруж.резьб/.М20х1,5 внутрен. резьба.dks6016-4020.GAS-MET... Протокол от 26.10.2021_неликвиды</t>
  </si>
  <si>
    <t>ОБР68399</t>
  </si>
  <si>
    <t>Переходник 1" наруж.резьба/М20.х1,5 внутрен. резьба.dks6019-0125.GAS-MET... Протокол от 26.10.2021_неликвиды</t>
  </si>
  <si>
    <t>ОБР68398</t>
  </si>
  <si>
    <t>Переходник 1"1/2 наруж.резьба.х М40х1,5 внутрен. резьба.dks6019-11240.GAS-MET... Протокол от 26.10.2021_неликвиды</t>
  </si>
  <si>
    <t>ОБР68397</t>
  </si>
  <si>
    <t>Муфта металлорукав-коробка.M20x1.5 д8-12мм.dks6014P16M200812.(кратно уп/10шт)..DN15 c уплотнением кабеля.IP68 Протокол от 26.10.2021_неликвиды</t>
  </si>
  <si>
    <t>ОБР68396</t>
  </si>
  <si>
    <t>Накладка CGС для крышки.осн 400 нержав.dkc37396INOX.... Протокол от 26.10.2021_неликвиды</t>
  </si>
  <si>
    <t>ОБР68082</t>
  </si>
  <si>
    <t>Накладка CGС 400.цинк-ламель.dkc37396HDZL.... Протокол от 26.10.2021_неликвиды</t>
  </si>
  <si>
    <t>ОБР68081</t>
  </si>
  <si>
    <t>Накладка CGB для лотка 100.цинк-ламель.dkc37352HDZL.... Протокол от 26.10.2021_неликвиды</t>
  </si>
  <si>
    <t>ОБР68070</t>
  </si>
  <si>
    <t>Лоток перфориров. горячеоц..300x50 L3000.dkc35265INOX.... Протокол от 26.10.2021_неликвиды</t>
  </si>
  <si>
    <t>ОБР68069</t>
  </si>
  <si>
    <t>Угол CS 90 вертикальн.внутрен.90гр. 200/50 нержав.dkc36664INOX.... Протокол от 26.10.2021_неликвиды</t>
  </si>
  <si>
    <t>ОБР68067</t>
  </si>
  <si>
    <t>Угол CD 90 вертикальн. внешний.90гр. 200/50 нержав..dkc36784INOX.... Протокол от 26.10.2021_неликвиды</t>
  </si>
  <si>
    <t>ОБР68065</t>
  </si>
  <si>
    <t>Угол CS 90 вертикальн.внутрен.90гр. 300/50 нержав.dkc36665INOX.... Протокол от 26.10.2021_неликвиды</t>
  </si>
  <si>
    <t>ОБР68063</t>
  </si>
  <si>
    <t>Угол CS 90 вертикальн.внутрен.90гр. 300/50 горячеоц..dkc36665HDZ.... Протокол от 26.10.2021_неликвиды</t>
  </si>
  <si>
    <t>ОБР68062</t>
  </si>
  <si>
    <t>Ответвитель DPT T-образный.горизонтальный 300х50.dkc36125HDZ.... Протокол от 26.10.2021_неликвиды</t>
  </si>
  <si>
    <t>ОБР68061</t>
  </si>
  <si>
    <t>Угол CD 90 вертикальн. внешний.90гр. 300/50 нержав..dkc36785INOX.... Протокол от 26.10.2021_неликвиды</t>
  </si>
  <si>
    <t>ОБР68060</t>
  </si>
  <si>
    <t>Переходник RRC симметричный.300/200 Н50 горячеоц..dkc36314HDZ.... Протокол от 26.10.2021_неликвиды</t>
  </si>
  <si>
    <t>ОБР68058</t>
  </si>
  <si>
    <t>Угол CPO 90 горизонтальный.90гр. 200х50 горячеоц..dkc36004HDZ.... Протокол от 26.10.2021_неликвиды</t>
  </si>
  <si>
    <t>ОБР68057</t>
  </si>
  <si>
    <t>Угол CPO 90 горизонтальный.90гр. 200х50 нерж..dkc36004INOX.... Протокол от 26.10.2021_неликвиды</t>
  </si>
  <si>
    <t>ОБР68056</t>
  </si>
  <si>
    <t>Угол CPO 90 горизонтальный.90гр. 300х50 нерж..dkc36005INOX.... Протокол от 26.10.2021_неликвиды</t>
  </si>
  <si>
    <t>ОБР68055</t>
  </si>
  <si>
    <t>Ответвитель DPT T-образный.горизонтальный 200х50 нерж..dkc36124INOX.... Протокол от 26.10.2021_неликвиды</t>
  </si>
  <si>
    <t>ОБР68054</t>
  </si>
  <si>
    <t>Ответвитель DPT T-образный.горизонтальный 200х50.dkc36124HDZ.... Протокол от 26.10.2021_неликвиды</t>
  </si>
  <si>
    <t>ОБР68053</t>
  </si>
  <si>
    <t>Ответвитель DPT T-образный.горизонтальный 300х50 нерж..dkc36125INOX.... Протокол от 26.10.2021_неликвиды</t>
  </si>
  <si>
    <t>ОБР68052</t>
  </si>
  <si>
    <t>Лоток перфориров. горячеоц..300x50 L3000.dkc35265HDZ.... Протокол от 26.10.2021_неликвиды</t>
  </si>
  <si>
    <t>ОБР68049</t>
  </si>
  <si>
    <t>Консоль для тяжелых нагрузок.800мм сварная.dkcBBH8080HDZ.... Протокол от 26.10.2021_неликвиды</t>
  </si>
  <si>
    <t>ОБР68048</t>
  </si>
  <si>
    <t>Консоль одиночная 41х41.осн 200мм.dkcBBP4120HDZ.... Протокол от 26.10.2021_неликвиды</t>
  </si>
  <si>
    <t>ОБР68047</t>
  </si>
  <si>
    <t>Накладка CGB для лотка 100.нержавейка.dkc37352INOX.... Протокол от 26.10.2021_неликвиды</t>
  </si>
  <si>
    <t>ОБР68046</t>
  </si>
  <si>
    <t>Лоток перфориров. горячеоц..200x50 L3000.dkc35264HDZ.... Протокол от 26.10.2021_неликвиды</t>
  </si>
  <si>
    <t>ОБР68044</t>
  </si>
  <si>
    <t>Крышка DРТ на ответвитель Т-.образный горизонт. осн.300.dkc38045HDZ.кратно 1шт.... Протокол от 26.10.2021_неликвиды</t>
  </si>
  <si>
    <t>ОБР68004</t>
  </si>
  <si>
    <t>Крышка CD 90 на угол вертикал..внеш.90гр осн.200 горячеоц..dkc38244HDZ.кратно 1шт.... Протокол от 26.10.2021_неликвиды</t>
  </si>
  <si>
    <t>ОБР68002</t>
  </si>
  <si>
    <t>Угол СРО 90 горизон. горячеоц..90гр. 200х80 (кратно 1шт.).dkc36024HDZ.... Протокол от 26.10.2021_неликвиды</t>
  </si>
  <si>
    <t>ОБР67997</t>
  </si>
  <si>
    <t>Угол СРО 90 горизон. горячеоц..90гр. 300х80 (кратно 1шт.).dkc36025HDZ.... Протокол от 26.10.2021_неликвиды</t>
  </si>
  <si>
    <t>ОБР67996</t>
  </si>
  <si>
    <t>Лоток неперфориров. горячеоц..200х80 L3000 (кратно уп.6м).dkc3506415HDZ.толщина 1,5мм... Протокол от 26.10.2021_неликвиды</t>
  </si>
  <si>
    <t>ОБР67992</t>
  </si>
  <si>
    <t>Металлорукав в гладкой ПВХ.(кратно уп=50м).dkc6070R-22 цвет серый..Dвн20,5 Dнар27мм.DN15mm.IP66 Протокол от 26.10.2021_неликвиды</t>
  </si>
  <si>
    <t>ОБР67990</t>
  </si>
  <si>
    <t>Лоток неперфориров. горячеоц..200х80 L3000 (кратно уп=12м).dkc35064HDZ.... Протокол от 26.10.2021_неликвиды</t>
  </si>
  <si>
    <t>ОБР67988</t>
  </si>
  <si>
    <t>Гайка М25х1,5.никелированная латунь.dks6006-25.уп=10шт... Протокол от 26.10.2021_неликвиды</t>
  </si>
  <si>
    <t>ОБР67951</t>
  </si>
  <si>
    <t>Прокладка уплотнительная для.М25.dks6006-2532.уп=10шт...IP67 Протокол от 26.10.2021_неликвиды</t>
  </si>
  <si>
    <t>ОБР67949</t>
  </si>
  <si>
    <t>Держатель маркировки проводник..PATG 2/23-1013850.(упак.500шт)... Протокол от 26.10.2021_неликвиды</t>
  </si>
  <si>
    <t>ОБР67072</t>
  </si>
  <si>
    <t>Штуцер угловой с наруж резьбой.CLMA-10M-6R.Hy-Lok.... Протокол от 26.10.2021_неликвиды</t>
  </si>
  <si>
    <t>ОБР66303</t>
  </si>
  <si>
    <t>Элемент крепежный РКн-15.наружная резьба TDM.для металлорукава.... Протокол от 26.10.2021_неликвиды</t>
  </si>
  <si>
    <t>ОБР66102</t>
  </si>
  <si>
    <t>Элемент крепежный РКв-15.внутренняя резьба TDM.для металлорукава.... Протокол от 26.10.2021_неликвиды</t>
  </si>
  <si>
    <t>ОБР66101</t>
  </si>
  <si>
    <t>Элемент крепежный РКв-25.внутренняя резьба TDM.для металлорукава.... Протокол от 26.10.2021_неликвиды</t>
  </si>
  <si>
    <t>ОБР66100</t>
  </si>
  <si>
    <t>Элемент крепежный РКн-25.наружная резьба TDM.для металлорукава.... Протокол от 26.10.2021_неликвиды</t>
  </si>
  <si>
    <t>ОБР66099</t>
  </si>
  <si>
    <t>Муфта соединительная СТМ-25.(1").арт: 61405.... Протокол от 26.10.2021_неликвиды</t>
  </si>
  <si>
    <t>ОБР65987</t>
  </si>
  <si>
    <t>Крышка CS 90 на угол вертикаль.внутр. 90, осн200 горячеоцинко.dks38204HDZ.... Протокол от 26.10.2021_неликвиды</t>
  </si>
  <si>
    <t>ОБР65221</t>
  </si>
  <si>
    <t>Лоток лестничный.50х300, L3000.DKC LL5030.... Протокол от 26.10.2021_неликвиды</t>
  </si>
  <si>
    <t>ОБР63743</t>
  </si>
  <si>
    <t>Электрокороб.25х25 (У).с двойным замком.... Протокол от 26.10.2021_неликвиды</t>
  </si>
  <si>
    <t>ОБР59759</t>
  </si>
  <si>
    <t>Держатель для металлорукава.D 38-40..... Протокол от 26.10.2021_неликвиды</t>
  </si>
  <si>
    <t>ОБР59755</t>
  </si>
  <si>
    <t>Держатель для труб.D25..... Протокол от 26.10.2021_неликвиды</t>
  </si>
  <si>
    <t>ОБР59754</t>
  </si>
  <si>
    <t>Клапан запор игольчатый со.сливом, н/ж, 60МПа -40+200.(с обезжир.под кослород).КЗИС-60н-А-М20х1,5/М20х1,5-.О2. Протокол от 26.10.2021_неликвиды</t>
  </si>
  <si>
    <t>ОБР59277</t>
  </si>
  <si>
    <t>Соединение быстроразъемное.RE-26KBAW21MPX.RECTUS.(наружняя 1/2).. Протокол от 26.10.2021_неликвиды</t>
  </si>
  <si>
    <t>ОБР59203</t>
  </si>
  <si>
    <t>Соединение быстроразъемное.RE-26KBIW21MPX.RECTUS.(внутренняя1/2).. Протокол от 26.10.2021_неликвиды</t>
  </si>
  <si>
    <t>ОБР59202</t>
  </si>
  <si>
    <t>БУХ</t>
  </si>
  <si>
    <t>Труба гофр. полиамид 6, черн..с протяжкой.dkc DN12мм, ПВ-2,.арт. PA611216F2.1бухта=50м.Dвн12,2мм  Dнар 15,8мм. Протокол от 26.10.2021_неликвиды</t>
  </si>
  <si>
    <t>ОБР59098</t>
  </si>
  <si>
    <t>Лоток лестничный.100х200, L6000 горячеоцинкован.dkc LA1020HDZ.... Протокол от 26.10.2021_неликвиды</t>
  </si>
  <si>
    <t>ОБР58311</t>
  </si>
  <si>
    <t>Лист перфорирован. нержав..Rg 1-7, 0,8 1000*2000.. Протокол от 26.10.2021_неликвиды</t>
  </si>
  <si>
    <t>ОБР57912</t>
  </si>
  <si>
    <t>Металлорукав МПГ25 в ПВХ обол..Россия...25мм D.внеш=32,7мм.D.внут=23,7 мм.. Протокол от 26.10.2021_неликвиды</t>
  </si>
  <si>
    <t>ОБР56793</t>
  </si>
  <si>
    <t>Угол внешний изменяемый.NEAV.WO=01707.2020700067.dkс..(10 шт) Протокол от 26.10.2021_неликвиды</t>
  </si>
  <si>
    <t>ОБР50721</t>
  </si>
  <si>
    <t>Угол внутренний изменяемый.NIAV.WO=01723.2020700087.dkc..(10шт) Протокол от 26.10.2021_неликвиды</t>
  </si>
  <si>
    <t>ОБР50720</t>
  </si>
  <si>
    <t>Наконечник кольцевой.луженый под винт М6.2СТ6.DKC...2020700844</t>
  </si>
  <si>
    <t>ОБР50362</t>
  </si>
  <si>
    <t>Лоток перфорированный.100x100, L=3000 толщ.1,2мм.dkc 3534112........</t>
  </si>
  <si>
    <t>ОБР47572</t>
  </si>
  <si>
    <t>Муфта соединительная.для металлорукава...МСМ15.. Протокол от 26.10.2021_неликвиды</t>
  </si>
  <si>
    <t>ОБР47130</t>
  </si>
  <si>
    <t>Заглушка взрывобезопасная.757-D-M-2.латунь.М20х1,5. Протокол от 26.10.2021_неликвиды</t>
  </si>
  <si>
    <t>ОБР45930</t>
  </si>
  <si>
    <t>Адаптер цанговый.труба-рукав.АТР 15/15 (1/2")..... Протокол от 26.10.2021_неликвиды</t>
  </si>
  <si>
    <t>ОБР39949</t>
  </si>
  <si>
    <t>Крышка торцевая...D-MT 1,5. Протокол от 26.10.2021_неликвиды</t>
  </si>
  <si>
    <t>ОБР21964</t>
  </si>
  <si>
    <t>Металлорукав.РЗ-ЦХ-38... Протокол от 26.10.2021_неликвиды</t>
  </si>
  <si>
    <t>ОБР19259</t>
  </si>
  <si>
    <t>Крышка защитная...APK 1. Протокол от 26.10.2021_неликвиды</t>
  </si>
  <si>
    <t>ОБР16017</t>
  </si>
  <si>
    <t>Профиль.APK-HP Протокол от 26.10.2021_неликвиды</t>
  </si>
  <si>
    <t>ОБР16016</t>
  </si>
  <si>
    <t>Зажим крепежный.APK-TU Протокол от 26.10.2021_неликвиды</t>
  </si>
  <si>
    <t>ОБР16015</t>
  </si>
  <si>
    <t>Металлорукав.РЗ-ЦХ-32... Протокол от 26.10.2021_неликвиды</t>
  </si>
  <si>
    <t>ММП00838</t>
  </si>
  <si>
    <t>Металлорукав.РЗ-ЦХ-15... Протокол от 26.10.2021_неликвиды</t>
  </si>
  <si>
    <t>ММП00834</t>
  </si>
  <si>
    <t>Металлорукав.РЗ-ЦХ-12... Протокол от 26.10.2021_неликвиды</t>
  </si>
  <si>
    <t>ММП00833</t>
  </si>
  <si>
    <t>Кабель-канал.85х50х2000 (мм).....</t>
  </si>
  <si>
    <t>БУ01023</t>
  </si>
  <si>
    <t>Кабель-канал.60х40 (L-2000).арт. DKC/01780....</t>
  </si>
  <si>
    <t>БУ01022</t>
  </si>
  <si>
    <t>Кабель-канал.10х15,l-2000.DKC.....</t>
  </si>
  <si>
    <t>БУ01021</t>
  </si>
  <si>
    <t>Профиль П-образный.L=2000 мм.....</t>
  </si>
  <si>
    <t>БУ01020</t>
  </si>
  <si>
    <t>Труба гофрированная.с протяжкой.DKC.D-50 мм....</t>
  </si>
  <si>
    <t>БУ01016</t>
  </si>
  <si>
    <t>Кронштейн для лотка.(10шт/уп).арт.LP5000DKC....</t>
  </si>
  <si>
    <t>БУ01008</t>
  </si>
  <si>
    <t>Лоток перфорированный, сталь оцинкованная, L=2000mm TP50x50 ТР052203S 1814.2 .</t>
  </si>
  <si>
    <t>АКМ0090765</t>
  </si>
  <si>
    <t>Площадки самоклеющиеся 40х40 . 1814.2 .</t>
  </si>
  <si>
    <t>АКМ0090746</t>
  </si>
  <si>
    <t>Полоса, сталь оцинкованная L=2000mm PMP20x3 PM202208S 1814.1 .</t>
  </si>
  <si>
    <t>АКМ0090735</t>
  </si>
  <si>
    <t>Полоса, сталь оцинкованная, L=2000mm PMP20x3 PM202208S    1814.2 .</t>
  </si>
  <si>
    <t>АКМ0090708</t>
  </si>
  <si>
    <t>Фиксатор крышки универсальный KL-FX, в комплекте с крепежными изделиями. Комплектация 1xKM933-6x25 KL0000FXS 1814.2 .</t>
  </si>
  <si>
    <t>АКМ0090661</t>
  </si>
  <si>
    <t>Крышка лотка прямого, сталь оцинкованная, L=2000mm KL50 KL050203S 1814.2 .</t>
  </si>
  <si>
    <t>АКМ0090627</t>
  </si>
  <si>
    <t>Лоток перфорированный, сталь оцинкованная, L=3000mm TP100x100 ТР107303S 1814.2 .</t>
  </si>
  <si>
    <t>АКМ0090623</t>
  </si>
  <si>
    <t>Лоток перфорированный, сталь оцинкованная, L=2000mm TP100x100 ТР107203S 1814.2 .</t>
  </si>
  <si>
    <t>АКМ0090601</t>
  </si>
  <si>
    <t>Крышка лотка угл. Верт. Внутр. 90*, толщ. 0,8mm . 1818 KL107F42S</t>
  </si>
  <si>
    <t>АКМ0090572</t>
  </si>
  <si>
    <t>Лоток перф., цинк 100х100, L=3000mm . 1818 ТР107303S</t>
  </si>
  <si>
    <t>АКМ0090548</t>
  </si>
  <si>
    <t>Разделитель лотковый ТН 100 RL 1816 TH207RL3S</t>
  </si>
  <si>
    <t>АКМ0090489</t>
  </si>
  <si>
    <t>Лоток перф., L=2м, S = 2,0 мм, цинк 60 мкм UP 100X100  1817 UP107206Z</t>
  </si>
  <si>
    <t>АКМ0090471</t>
  </si>
  <si>
    <t>Полоса PMP20x3, сталь оцинкованная L=2000mm . 1818 PM202208S</t>
  </si>
  <si>
    <t>АКМ0090457</t>
  </si>
  <si>
    <t>Соединитель для лотков с выс. борта 100 мм, толщина 2,0 мм, сталь цинк 60 мкм. Комплек. 8хКМ603-6х16 SLTN 100  1817 UH007SL6Z</t>
  </si>
  <si>
    <t>АКМ0090451</t>
  </si>
  <si>
    <t>Крышка лотка осн. 100, цинк L=2000мм KL 100 1816 KL100200S</t>
  </si>
  <si>
    <t>АКМ0090432</t>
  </si>
  <si>
    <t>Монтажная гайка SM-GM-10</t>
  </si>
  <si>
    <t>АКМ0073558</t>
  </si>
  <si>
    <t>Планка Zack ZB 5:UNBEDRUCKT 1050004</t>
  </si>
  <si>
    <t>АКМ0073551</t>
  </si>
  <si>
    <t xml:space="preserve">Концевая крышка D-UT 2,5/10  3047028 </t>
  </si>
  <si>
    <t>АКМ0073549</t>
  </si>
  <si>
    <t>Комплект крепежа исп. 1  KM603-8х20</t>
  </si>
  <si>
    <t>АКМ0073517</t>
  </si>
  <si>
    <t>Тройник радиус поворта    R=900, вентилируемый несущий c демонтируемым донным основанием, толщина бокового профиля 2,0 мм, ширина 250мм, высота борта 60 мм,TKU 25x6, TK253036Z</t>
  </si>
  <si>
    <t>АКМ0073515</t>
  </si>
  <si>
    <t>Перегородка в лестничный лоток 50х3000 ?ПЛПТЛ-50?</t>
  </si>
  <si>
    <t>АКМ0073514</t>
  </si>
  <si>
    <t>Скоба однолапковая  19-20мм СКО 19-20</t>
  </si>
  <si>
    <t>АКМ0073513</t>
  </si>
  <si>
    <t>Лоток угловой горизонтальный поворота трассы на 90, сталь оцинкованная, толщина цинкового покрытия не менее 60 мкмТН 100х100 U90TH107U94Z</t>
  </si>
  <si>
    <t>АКМ0073512</t>
  </si>
  <si>
    <t>Уголок монтажный, толщина 5,0 мм, исполнение 2 SMA 655 SM00000S65550</t>
  </si>
  <si>
    <t>АКМ0073510</t>
  </si>
  <si>
    <t>Лоток перфорированный , длина-2500мм, ТР50х50 ТР052254Z</t>
  </si>
  <si>
    <t>АКМ0073509</t>
  </si>
  <si>
    <t>Соединитель шарнирный, сталь оцинкованныя, L=100мм.  Комплектация 8хКМ933-6х16  СШ100  TH007SH5Z</t>
  </si>
  <si>
    <t>АКМ0073458</t>
  </si>
  <si>
    <t>Профиль U-образный, сталь оцинкованная, толщина цинкового  покрытия не менее 60 мкм, S=4 мм, L=1000мм  BSU 7-1000  BSU21009Z</t>
  </si>
  <si>
    <t>АКМ0073457</t>
  </si>
  <si>
    <t>Короб перфорированный RL12 60x60x 2000 мм, серый ,QUADRO</t>
  </si>
  <si>
    <t>АКМ0073456</t>
  </si>
  <si>
    <t>Короб перфорированный RL6 40x60x 2000 мм, серый ,QUADRO</t>
  </si>
  <si>
    <t>АКМ0073455</t>
  </si>
  <si>
    <t>Лоток ответвительный, 100x100 мм, сталь оцинкованная   ТН 100х100 O  TH1070O4Z</t>
  </si>
  <si>
    <t>АКМ0073454</t>
  </si>
  <si>
    <t>Соединитель шарнирный, высота 100 мм. Комплектация  8хКМ933-6х16  СШ100  TH007SH5Z</t>
  </si>
  <si>
    <t>АКМ0073453</t>
  </si>
  <si>
    <t>Лоток перфорированный тяжелой серии 300х100, сталь  оцинкованная, S=2,0 мм, L=2м   UP 300х100  UP307206Z</t>
  </si>
  <si>
    <t>АКМ0073452</t>
  </si>
  <si>
    <t>Крышка к лотку 50х15х3000, КЛЗТ-50х3000</t>
  </si>
  <si>
    <t>АКМ0073451</t>
  </si>
  <si>
    <t>Фиксатор крышки универсальный KL-FX KL0000FXS</t>
  </si>
  <si>
    <t>АКМ0073448</t>
  </si>
  <si>
    <t>Крышка лотка перфорированного B=200мм, L=3000мм толщина стали 1,5 мм, горячего цинкования KL200 KL200305Z</t>
  </si>
  <si>
    <t>АКМ0073446</t>
  </si>
  <si>
    <t>Металлорукав в ПВХ  изоляции, 12мм</t>
  </si>
  <si>
    <t>АКМ0073436</t>
  </si>
  <si>
    <t>Держатель маркировки KLM 1004306</t>
  </si>
  <si>
    <t>АКМ0073432</t>
  </si>
  <si>
    <t>Металлорукав DN6 P100 L300 Соединение нип.R 1/4" нерж.-Американка BP G 1/4" нерж.</t>
  </si>
  <si>
    <t>АКМ0073431</t>
  </si>
  <si>
    <t>Планка шарнирного соединения высотой 80 мм ПШСгц-80 арт. 340381</t>
  </si>
  <si>
    <t>АКМ0073429</t>
  </si>
  <si>
    <t>Соединитель SLN100 TH007SL4Z</t>
  </si>
  <si>
    <t>АКМ0073404</t>
  </si>
  <si>
    <t>Опорная пластина</t>
  </si>
  <si>
    <t>АКМ0073402</t>
  </si>
  <si>
    <t>Рейка перфорированная SK 300, длина 300 мм, толщина 2,5 мм, исполнение 2</t>
  </si>
  <si>
    <t>АКМ0073401</t>
  </si>
  <si>
    <t>Комплект крепежа исп. 1  KM603-6х16</t>
  </si>
  <si>
    <t>АКМ0073399</t>
  </si>
  <si>
    <t>Соединитель шарнирный горизонтальный внешний, SLHHKTU60, KU023SL6Z</t>
  </si>
  <si>
    <t>АКМ0073398</t>
  </si>
  <si>
    <t>Лоток вентилируемый несущий c демонтируемым донным основанием, толщина бокового профиля 2,0 мм, ширина 250мм, высота борта 60 мм длина 6000 мм, шаг перфорации 83,5 мм, KTU 25x6-6,  KU253606Z</t>
  </si>
  <si>
    <t>АКМ0073397</t>
  </si>
  <si>
    <t>Профиль L-образный, сталь оцинкованная, S=3мм, L=1000мм,PML 56x40,PM236108Z</t>
  </si>
  <si>
    <t>АКМ0073395</t>
  </si>
  <si>
    <t>Соединитель поворотный угловой, сталь оцинкованная,  S=1,5мм. Комплектация 8xKM933-6x16</t>
  </si>
  <si>
    <t>АКМ0073394</t>
  </si>
  <si>
    <t>Короб перфорированный RL6 25x60x 2000 мм, серый ,QUADRO</t>
  </si>
  <si>
    <t>АКМ0073393</t>
  </si>
  <si>
    <t>Стопор концевой CLIPFIX 35 3022218</t>
  </si>
  <si>
    <t>АКМ0073392</t>
  </si>
  <si>
    <t>Кронштейн опорный  BSO 40-100, длина 130 мм, толщина фланца 8 мм, исполнение 2</t>
  </si>
  <si>
    <t>АКМ0073391</t>
  </si>
  <si>
    <t>Крышка к лотку 100х15х3000, КЛЗТ-100x3000</t>
  </si>
  <si>
    <t>АКМ0073389</t>
  </si>
  <si>
    <t>Профиль П-образный 80x40 S=2,5 мм L= 2000 мм  исп.2- горячее цинкование УХЛ 1  PMU  PM225207Z</t>
  </si>
  <si>
    <t>АКМ0073386</t>
  </si>
  <si>
    <t>Соединитель СЛ 50х25, TH052SL4S</t>
  </si>
  <si>
    <t>АКМ0073385</t>
  </si>
  <si>
    <t>Полоса, сталь оцинкованная, PMP 40x2        PM107206Z</t>
  </si>
  <si>
    <t>АКМ0073372</t>
  </si>
  <si>
    <t>Металлорукав в ПВХ изоляции морозостойкий, Ду 38 мм МРПИ нг 38 ТУ 3449-013-99856433-2012 zeta42314</t>
  </si>
  <si>
    <t>АКМ0073366</t>
  </si>
  <si>
    <t>Соединитель лотков тяжелой серии SLTN100 UH007SL6Z</t>
  </si>
  <si>
    <t>АКМ0073330</t>
  </si>
  <si>
    <t>Профиль U-образный подвесной, сталь оцинкованная, толщина цинкового покрытия не менее 60 мкм, S=3 мм, L=800мм  BSUF5-800  BSUF5088Z</t>
  </si>
  <si>
    <t>АКМ0073327</t>
  </si>
  <si>
    <t>Профиль U-образный подвесной, сталь оцинкованная, толщина цинкового покрытия не менее 60 мкм, S=4 мм, L=500мм,BSUF 7-500,BSU30509Z</t>
  </si>
  <si>
    <t>АКМ0073326</t>
  </si>
  <si>
    <t>Профиль U-образный подвесной, сталь оцинкованная, толщина  цинкового покрытия не менее 60 мкм, S=4 мм, L=1200мм  BSUF 7-1200  BSU31209Z</t>
  </si>
  <si>
    <t>АКМ0073325</t>
  </si>
  <si>
    <t>Крышка лотка ответвительного, 100x100 мм, сталь  оцинкованная KL 100х100 O  KL1070O4Z</t>
  </si>
  <si>
    <t>АКМ0073324</t>
  </si>
  <si>
    <t>Лоток перфорированный тяжелой серии, сталь оцинкованная, толщина цинкового покрытия не менее 60 мкм, S=2,0 мм, L=2мUP 100х100UP107206Z</t>
  </si>
  <si>
    <t>АКМ0073323</t>
  </si>
  <si>
    <t>Профиль U-образный подвесной L=1800 мм, S=4мм, исп.2  BSUF 7  BSU31809Z</t>
  </si>
  <si>
    <t>АКМ0073322</t>
  </si>
  <si>
    <t>Профиль L-образный 56х40х2, длина 3000 мм, толщина металла 2  мм, горячее цинкование методом погружения в расплав цинка,  толщина цинкового покрытия 55-75 мкм PML 56x40 РМ236306Z</t>
  </si>
  <si>
    <t>АКМ0073321</t>
  </si>
  <si>
    <t>Соединитель лотков лестничного типа, толщина стали 2 мм, горячего цинкования, высота 100мм SLKTU100 KU006SL6Z</t>
  </si>
  <si>
    <t>АКМ0073319</t>
  </si>
  <si>
    <t>Лоток угловой вертикальный внешний на 45,ширина 100мм ,высота 85мм,толщина 1,2мм,горячее цинкование ТН 100х85 V45 TH107V44Z</t>
  </si>
  <si>
    <t>АКМ0073252</t>
  </si>
  <si>
    <t>Соединитель для лотка В60, толщ. 1,2 мм, исп. 2  SLN 60</t>
  </si>
  <si>
    <t>АКМ0073250</t>
  </si>
  <si>
    <t>Угол вертикальный шарнирный c демонтируемым донным основанием, толщина бокового профиля 2,0 мм, ширина 250мм ZKU25x6, ZK253046Z</t>
  </si>
  <si>
    <t>АКМ0073248</t>
  </si>
  <si>
    <t>Профиль несущий NS 35/15 PERF 2000MM 1201730 ,длина 2м</t>
  </si>
  <si>
    <t>АКМ0073246</t>
  </si>
  <si>
    <t>Лоток угловой вертикальный внешний на 90?, 100x100 мм,  сталь оцинкованная  ТН 100х100 V90  TH107V94Z</t>
  </si>
  <si>
    <t>АКМ0073244</t>
  </si>
  <si>
    <t>Соединитель тяжелой серии, 100 мм, толщина 2 мм.  Комплектация 8хКМ603-6х16  SLTN 100  UH007SL6Z</t>
  </si>
  <si>
    <t>АКМ0073242</t>
  </si>
  <si>
    <t>Профиль одинарный, длина 6000 мм, толщина 2,0 мм,исп. 1 SM 41х41х2,0-6,0 SM021606S</t>
  </si>
  <si>
    <t>АКМ0073241</t>
  </si>
  <si>
    <t>Разделитель лотковый TH 60RL TH303RL4Z</t>
  </si>
  <si>
    <t>АКМ0073240</t>
  </si>
  <si>
    <t>Профиль одинарный SM41х41х2 L=3м,SM20306S</t>
  </si>
  <si>
    <t>АКМ0073239</t>
  </si>
  <si>
    <t>Металлорукав в ПВХ изоляции,12мм</t>
  </si>
  <si>
    <t>АКМ0073228</t>
  </si>
  <si>
    <t>Траверса профиля U-образного, сталь оцинкованная, S=6мм,  L=120мм,  BSUP  BSU50009Z</t>
  </si>
  <si>
    <t>АКМ0073226</t>
  </si>
  <si>
    <t>Профиль П-образный, L=500 мм, толщина стали 2,5 мм</t>
  </si>
  <si>
    <t>АКМ0073182</t>
  </si>
  <si>
    <t>Соединитель стандартный лотков лестничных высота 60 мм, толщина 2,0 мм, горячеоцинкованная сталь, SSKTU60, SS003SL6Z (ТУ 344 -003-01395354-2011)</t>
  </si>
  <si>
    <t>АКМ0073180</t>
  </si>
  <si>
    <t>Балочный зажим с резьбой, S=5,0 мм,SMA 637,SMA60037Z</t>
  </si>
  <si>
    <t>АКМ0073179</t>
  </si>
  <si>
    <t>Лоток перфорированный ширина 200 мм, высота боковой стенки 85 мм, длина 3000 мм, толщина металла 2 мм, горячее  цинкование методом погружения в расплав цинка, толщина цинкового покрытия 55-75 мкм. UР 200х85  UР206306Z  АО ?СЗ ЭМИ?</t>
  </si>
  <si>
    <t>АКМ0073178</t>
  </si>
  <si>
    <t>Фиксатор крышки универсальный. Комплектация 1ХКМ933-6х25  KL-FX  KL0000FXS</t>
  </si>
  <si>
    <t>АКМ0073177</t>
  </si>
  <si>
    <t>Крышка лотка углового вертикального внешнего на 90?, на  осн.100, сталь оцинкованная, L=2000мм   KL 100х100 V90  KL107V94Z</t>
  </si>
  <si>
    <t>АКМ0073176</t>
  </si>
  <si>
    <t>Разделитель лотковый, сталь оцинкованная, толщина цинкового покрытия не менее 60 мкм, S=2,0 мм, L=2000 ммТН 100 RL TH207RL4Z</t>
  </si>
  <si>
    <t>АКМ0073175</t>
  </si>
  <si>
    <t>Профиль z-образный, оцинкованный, толщина цинкового покрытия не менее 60 мкм, L=2000PMZ 50x70x4 PUM40208Z</t>
  </si>
  <si>
    <t>АКМ0073174</t>
  </si>
  <si>
    <t>Разделитель лотковый, L = 2000 мм, H = 100 мм, толщина 1,2  мм,  сталь оцинкованная, толщина цинкового покрытия не  менее 60 мкм  TH 100 RL  TH207RL4Z</t>
  </si>
  <si>
    <t>АКМ0073173</t>
  </si>
  <si>
    <t>Профиль П-образный, L=2000 мм   РМU 60х32  РМ240106S</t>
  </si>
  <si>
    <t>АКМ0073172</t>
  </si>
  <si>
    <t>Лоток угловой вертикальный внешний на 45? ширина 100 мм, высота 85 мм, толщина 1,2 мм, горячее цинкование ТН 100х85 V45 TH106V44Z</t>
  </si>
  <si>
    <t>АКМ0073168</t>
  </si>
  <si>
    <t>Скоба U-образная с резьбой С439 У2</t>
  </si>
  <si>
    <t>АКМ0073167</t>
  </si>
  <si>
    <t>Z-профиль 40х40х60 мм, длина 3000 мм, толщина металла 2,0 мм,  горячее цинкование методом погружения в расплав цинка,  толщина цинкового покрытия 55-75 мкм PMZ 40x40х60 РМ239306Z</t>
  </si>
  <si>
    <t>АКМ0073166</t>
  </si>
  <si>
    <t>Лоток перфорированный тяжелой серии, сталь оцинкованная, L=2000мм UP100x100 UH107206Z</t>
  </si>
  <si>
    <t>АКМ0073100</t>
  </si>
  <si>
    <t>Угол горизонтальный поворота на 90, радиус поворота R=900, вентилируемый несущий с демонтируемым донным основанием GKU 25x6 U90, GK253936Z</t>
  </si>
  <si>
    <t>АКМ0073097</t>
  </si>
  <si>
    <t>Крышка к лотку КЛЗТ-300х3000</t>
  </si>
  <si>
    <t>АКМ0073096</t>
  </si>
  <si>
    <t>Стойка потолочного подвеса, 400 мм</t>
  </si>
  <si>
    <t>АКМ0073095</t>
  </si>
  <si>
    <t>Крышка лотка углового горизонтального поворота трассы на 90сталь оцинкованная, толщина цинкового покрытия не менее 60 мкм KL 100х100 U90KL107U94Z</t>
  </si>
  <si>
    <t>АКМ0073094</t>
  </si>
  <si>
    <t>Крышка лотка углового вертикального внутреннего на 90 100х100 мм, сталь оцинкованная, толщина цинкового покрытия не менее 60 мкмKL 100х100 F90KL107F94Z</t>
  </si>
  <si>
    <t>АКМ0073093</t>
  </si>
  <si>
    <t>Лоток металлический перфорированный 100х100х3000 ЛПМЗТ(М)-100х100х3000</t>
  </si>
  <si>
    <t>АКМ0073092</t>
  </si>
  <si>
    <t>Лоток угловой горизонтальный поворота трассы на 90? ONL 200х85 U90, толщина 1,0 мм, исполнение</t>
  </si>
  <si>
    <t>АКМ0073091</t>
  </si>
  <si>
    <t>Крышка к углу плоскому плавному 200x80 R100, толщина металла 1,0 мм КУПТРпгц-200 арт. 320327 (0,84кг)</t>
  </si>
  <si>
    <t>АКМ0073090</t>
  </si>
  <si>
    <t>Разделительная пластина WAP 16+35 1050100000 WEIDMULLER</t>
  </si>
  <si>
    <t>АКМ0073076</t>
  </si>
  <si>
    <t>Профиль Z-образный, L=2000мм РМZ 40х30х30</t>
  </si>
  <si>
    <t>АКМ0073045</t>
  </si>
  <si>
    <t>Скоба внутренняя СВ 000 СВ 100</t>
  </si>
  <si>
    <t>АКМ0073044</t>
  </si>
  <si>
    <t>Лоток угловой горизонтальный на 9,ширина 100мм,высота 85мм,толщина 1,2мм,горячее цинкование ТН 100х85 U90 TH107U94Z</t>
  </si>
  <si>
    <t>АКМ0073043</t>
  </si>
  <si>
    <t>Соединитель-расширитель лотков лестничных  SLKTU60, KU003SL6Z (ТУ 344 -003-01395354-2011)</t>
  </si>
  <si>
    <t>АКМ0073037</t>
  </si>
  <si>
    <t>Кронштейн опорный  BSO 40-250, длина 280 мм, толщина фланца 7 мм, исполнение 2</t>
  </si>
  <si>
    <t>АКМ0073036</t>
  </si>
  <si>
    <t>Разделитель лотковый ТН 85RL     TH306RL3S    АО ?СЗ ЭМИ?</t>
  </si>
  <si>
    <t>АКМ0073035</t>
  </si>
  <si>
    <t>Консоль унитарная L=420мм  КНУ-400  KS040407Z АО ?СЗ ЭМИ?</t>
  </si>
  <si>
    <t>АКМ0073033</t>
  </si>
  <si>
    <t>Z-профиль, сталь оцинкованная, L=1000мм   PMZ40x30x30  PM238108Z</t>
  </si>
  <si>
    <t>АКМ0073031</t>
  </si>
  <si>
    <t>Лоток угловой вертикальный внутренний на 90?, сталь оцинкованная, толщина цинкового покрытия не менее 60 мкмТН 100х100 F90TH107F94Z</t>
  </si>
  <si>
    <t>АКМ0073030</t>
  </si>
  <si>
    <t>Лоток угловой вертикальный внутренний на 45? ширина 100 мм, высота 85 мм, толщина 1,2 мм, горячее цинкование ТН 100х85 F45 TH106F44Z</t>
  </si>
  <si>
    <t>АКМ0073029</t>
  </si>
  <si>
    <t>Соединитель для лотков тяжелой серии SLTN 100 UH007SL6Z</t>
  </si>
  <si>
    <t>АКМ0073028</t>
  </si>
  <si>
    <t>Лоток угловой горизонтальный поворота трассы на 90?,ширина400 мм, высота 100 мм, толщина 1,2 мм, го-рячее цинкованиеТН 400х100 U90 TH407U94Z</t>
  </si>
  <si>
    <t>АКМ0073027</t>
  </si>
  <si>
    <t>Метизы</t>
  </si>
  <si>
    <t>Масленка.1.1КдБ   ГОСТ 19853-74.. Протокол от 26.10.2021_неликвиды</t>
  </si>
  <si>
    <t>ОБР68953</t>
  </si>
  <si>
    <t>Винт установочный..М24...70....DIN 913  (ТОСТ 11074-93) Протокол от 26.10.2021_неликвиды</t>
  </si>
  <si>
    <t>ОБР67090</t>
  </si>
  <si>
    <t>Хомут трубный.МР-Н145-155 М8/М10.Hilti..арт.386441 Протокол от 26.10.2021_неликвиды</t>
  </si>
  <si>
    <t>ОБР66275</t>
  </si>
  <si>
    <t>Хомут труб МР-РI 75-80 21/2".М8/М10.мет..XILTI..арт.2073471. Протокол от 26.10.2021_неликвиды</t>
  </si>
  <si>
    <t>ОБР62727</t>
  </si>
  <si>
    <t>Хомут трубн. МР-РI 48- 11/2".М8/М10.мет..XILTI..арт.2126906. Протокол от 26.10.2021_неликвиды</t>
  </si>
  <si>
    <t>ОБР62726</t>
  </si>
  <si>
    <t>Хомут трубный МР-РI 38-46 11/4.М8/М10.мет..XILTI..арт.2126905. Протокол от 26.10.2021_неликвиды</t>
  </si>
  <si>
    <t>ОБР62725</t>
  </si>
  <si>
    <t>Канат стальной.6.2........ГОСТ 2688-80 Протокол от 26.10.2021_неликвиды</t>
  </si>
  <si>
    <t>ММП00146</t>
  </si>
  <si>
    <t>Гайка..М 18....ст.10..ГОСТ 5915-70 Протокол от 26.10.2021_неликвиды</t>
  </si>
  <si>
    <t>ММП00108</t>
  </si>
  <si>
    <t>Винт.16х50.....8.8..оц..DIN 912</t>
  </si>
  <si>
    <t>МАТ26603</t>
  </si>
  <si>
    <t>Винт.16х45.....8.8..оц..DIN 912</t>
  </si>
  <si>
    <t>МАТ26602</t>
  </si>
  <si>
    <t>Винт.16х40.....8.8..оц..DIN 912</t>
  </si>
  <si>
    <t>МАТ26601</t>
  </si>
  <si>
    <t>Решетка защитная.ТС.07/К-100..(цвет серый RAL7000)</t>
  </si>
  <si>
    <t>МАТ26142</t>
  </si>
  <si>
    <t>Зажим крепежный.СР/В.2-75 П..(цвет серый RAL7000)</t>
  </si>
  <si>
    <t>МАТ26141</t>
  </si>
  <si>
    <t>Кронштейн для крепления к.трубе снегозадержания ТС.10..005.(цвет серый RAL7000)</t>
  </si>
  <si>
    <t>МАТ26127</t>
  </si>
  <si>
    <t>Заклепка.Tech-Krep.4,0х.10..коробка с ок..102287(100 шт.)</t>
  </si>
  <si>
    <t>МАТ26126</t>
  </si>
  <si>
    <t>Болт анкерный.FAZ II 10 30...арт.3498581 Протокол от 26.10.2021_неликвиды</t>
  </si>
  <si>
    <t>МАТ25797</t>
  </si>
  <si>
    <t>Хомут для воздуховодов.Hilti  MV-PI 355 M8/M10..арт.386493 Протокол от 26.10.2021_неликвиды</t>
  </si>
  <si>
    <t>МАТ23897</t>
  </si>
  <si>
    <t>Хомут для воздуховодов.Hilti  MV-PI 315 M8/M10..арт.386492 Протокол от 26.10.2021_неликвиды</t>
  </si>
  <si>
    <t>МАТ23896</t>
  </si>
  <si>
    <t>Хомут для воздуховодов.Hilti  MV-PI 250 M8/M10..арт.386489 Протокол от 26.10.2021_неликвиды</t>
  </si>
  <si>
    <t>МАТ23895</t>
  </si>
  <si>
    <t>Хомут для воздуховодов.Hilti  MV-PI 200 M8/M10..арт.20448125 Протокол от 26.10.2021_неликвиды</t>
  </si>
  <si>
    <t>МАТ23894</t>
  </si>
  <si>
    <t>Хомут для воздуховодов.Hilti  MV-PI 100 M8/M10.. Протокол от 26.10.2021_неликвиды</t>
  </si>
  <si>
    <t>МАТ23893</t>
  </si>
  <si>
    <t>Анкер забивной HKD М8х40.Hilti.8.40...арт.376961 Протокол от 26.10.2021_неликвиды</t>
  </si>
  <si>
    <t>МАТ23892</t>
  </si>
  <si>
    <t>Хомут для труб.с гайкой.UGF (25-30) 3/4".. Протокол от 26.10.2021_неликвиды</t>
  </si>
  <si>
    <t>МАТ23882</t>
  </si>
  <si>
    <t>Хомут черв..NORMA 150-170/9 C7W1.. Протокол от 26.10.2021_неликвиды</t>
  </si>
  <si>
    <t>МАТ23880</t>
  </si>
  <si>
    <t>Хомут для труб с гайкой рез.пр.UGF 1/4" (12-16) комплект.. Протокол от 26.10.2021_неликвиды</t>
  </si>
  <si>
    <t>МАТ23746</t>
  </si>
  <si>
    <t>Гайка круглая шлицевая..М 30.1,5.....ГОСТ 11871 Протокол от 26.10.2021_неликвиды</t>
  </si>
  <si>
    <t>МАТ23736</t>
  </si>
  <si>
    <t>Хомут трубный МР-HI 75-84.М8/М10.HILTI.арт.386413 Протокол от 26.10.2021_неликвиды</t>
  </si>
  <si>
    <t>МАТ23512</t>
  </si>
  <si>
    <t>Болт..М27..8g.190..20Х13..ГОСТ  7798-70 Протокол от 26.10.2021_неликвиды</t>
  </si>
  <si>
    <t>МАТ23494</t>
  </si>
  <si>
    <t>Хомут трубный Hilti.МР-Н1 52-59 М8/М10..арт.386410 Протокол от 26.10.2021_неликвиды</t>
  </si>
  <si>
    <t>МАТ22837</t>
  </si>
  <si>
    <t>Гайка шестигр..HILTI  Арт.216466.М10.....оц.. Протокол от 26.10.2021_неликвиды</t>
  </si>
  <si>
    <t>МАТ22633</t>
  </si>
  <si>
    <t>Заглушка декоративная.HILTI,   MМ-Е-36..арт.418775. Протокол от 26.10.2021_неликвиды</t>
  </si>
  <si>
    <t>МАТ22481</t>
  </si>
  <si>
    <t>Шайба плоская А 10,5/40, HILTI.10,5/40..оц.. Протокол от 26.10.2021_неликвиды</t>
  </si>
  <si>
    <t>МАТ22479</t>
  </si>
  <si>
    <t>Кронштейн для воздухов..HILTI   ,   MVA - LC 60..арт.386533 Протокол от 26.10.2021_неликвиды</t>
  </si>
  <si>
    <t>МАТ22477</t>
  </si>
  <si>
    <t>Кронштейн для воздухов.MVA-ZC.HILTI..арт.386531 Протокол от 26.10.2021_неликвиды</t>
  </si>
  <si>
    <t>МАТ22476</t>
  </si>
  <si>
    <t>Ремень удерживающий MAB-11.HILTI..арт.374409 Протокол от 26.10.2021_неликвиды</t>
  </si>
  <si>
    <t>МАТ22474</t>
  </si>
  <si>
    <t>Гайка монтажная MQА-М8 HILTI.Арт.369629......ст... Протокол от 26.10.2021_неликвиды</t>
  </si>
  <si>
    <t>МАТ22125</t>
  </si>
  <si>
    <t>Анкер-шуруп HUS 6х35.Hilti.6.35...арт.416740 (100шт.) Протокол от 26.10.2021_неликвиды</t>
  </si>
  <si>
    <t>МАТ21547</t>
  </si>
  <si>
    <t>Гайка.самоконтрящаяся.М24...6...DIN 985 Протокол от 26.10.2021_неликвиды</t>
  </si>
  <si>
    <t>МАТ21165</t>
  </si>
  <si>
    <t>Гайка.самоконтрящаяся.М20...6...DIN 985 Протокол от 26.10.2021_неликвиды</t>
  </si>
  <si>
    <t>МАТ21164</t>
  </si>
  <si>
    <t>Хомут трубный MPN-RC 54/60.HILTI  Арт.338972..</t>
  </si>
  <si>
    <t>МАТ20753</t>
  </si>
  <si>
    <t>Кольцо стопорное внутр..20..оц..ГОСТ 13943 (DIN 472) Протокол от 26.10.2021_неликвиды</t>
  </si>
  <si>
    <t>МАТ20497</t>
  </si>
  <si>
    <t>Анкер универсальный.HUD-1 8х40..арт.331617 Hilti Протокол от 26.10.2021_неликвиды</t>
  </si>
  <si>
    <t>МАТ16928</t>
  </si>
  <si>
    <t>Анкер универсальный.HUD-1 6х30..Hilti Протокол от 26.10.2021_неликвиды</t>
  </si>
  <si>
    <t>МАТ16912</t>
  </si>
  <si>
    <t>Болт..М16...140..20Х13..ГОСТ 7798-70</t>
  </si>
  <si>
    <t>МАТ12813</t>
  </si>
  <si>
    <t>Саморез спец.для панелей..4,8...13..оц..имп</t>
  </si>
  <si>
    <t>МАТ10921</t>
  </si>
  <si>
    <t>Дюбель.распорный.6.30.полипропилен.имп.. Протокол от 26.10.2021_неликвиды</t>
  </si>
  <si>
    <t>МАТ09431</t>
  </si>
  <si>
    <t>Гвозди..1х16...ГОСТ 4028-63 Протокол от 26.10.2021_неликвиды</t>
  </si>
  <si>
    <t>МАТ01466</t>
  </si>
  <si>
    <t>Гвозди..1,6х30...ГОСТ 4028-63 Протокол от 26.10.2021_неликвиды</t>
  </si>
  <si>
    <t>МАТ01465</t>
  </si>
  <si>
    <t>Саморез с полукруглой головкой с прессшайбой и крестообразным шлицем по металлу 4,2х19 (100 шт) 1814.2 .</t>
  </si>
  <si>
    <t>АКМ0090747</t>
  </si>
  <si>
    <t>Комплект метизов KM603S-6x25 KM603S-6x25 1814.2 .</t>
  </si>
  <si>
    <t>АКМ0090691</t>
  </si>
  <si>
    <t>Комплект метизов KM603S-6x25 KM603S-6x25 1814.1 .</t>
  </si>
  <si>
    <t>АКМ0090640</t>
  </si>
  <si>
    <t>Комплект метизов KM603-6х25 . 1817 .</t>
  </si>
  <si>
    <t>АКМ0090568</t>
  </si>
  <si>
    <t>Анкерный болт с гайкой М8х40</t>
  </si>
  <si>
    <t>АКМ0073562</t>
  </si>
  <si>
    <t>Болт, исполнение 1 DIN 931 6x80 MS3806080S</t>
  </si>
  <si>
    <t>АКМ0073560</t>
  </si>
  <si>
    <t>Шайба гроверная М10 MS081000S</t>
  </si>
  <si>
    <t>АКМ0073559</t>
  </si>
  <si>
    <t>Шайба-гровер М8     MS080800S</t>
  </si>
  <si>
    <t>АКМ0073505</t>
  </si>
  <si>
    <t>Болт М10-20</t>
  </si>
  <si>
    <t>АКМ0073503</t>
  </si>
  <si>
    <t>Kомплект крепежный для SLTN 85 KM603-8 KM603S-8x20</t>
  </si>
  <si>
    <t>АКМ0073450</t>
  </si>
  <si>
    <t>Шайба граверная М6</t>
  </si>
  <si>
    <t>АКМ0073443</t>
  </si>
  <si>
    <t>Болт с шестигранной головкой, шайбами и гайкой,KM933S-6х30   Болт с полукруглой головкой с шайбой и гайкой KМ603S-6x30</t>
  </si>
  <si>
    <t>АКМ0073442</t>
  </si>
  <si>
    <t>Гайка М8     MS030800S</t>
  </si>
  <si>
    <t>АКМ0073441</t>
  </si>
  <si>
    <t>Анкерный болт, сталь оцинкованая,S M8-12/55/15,MSP77805S</t>
  </si>
  <si>
    <t>АКМ0073396</t>
  </si>
  <si>
    <t>Шайба М6 MS060600S</t>
  </si>
  <si>
    <t>АКМ0073381</t>
  </si>
  <si>
    <t>Монтажная гайка, исполнение 2 SM-GM М10 SM320109Z</t>
  </si>
  <si>
    <t>АКМ0073380</t>
  </si>
  <si>
    <t>Гайка М10 оцинкованная DIN985</t>
  </si>
  <si>
    <t>АКМ0073379</t>
  </si>
  <si>
    <t>Болт с шестигранной головкой М6x20</t>
  </si>
  <si>
    <t>АКМ0073316</t>
  </si>
  <si>
    <t>Гайка М6</t>
  </si>
  <si>
    <t>АКМ0073315</t>
  </si>
  <si>
    <t>Винт М6х25 ВМ625к</t>
  </si>
  <si>
    <t>АКМ0073312</t>
  </si>
  <si>
    <t>Винт М6х12. ВМ612к</t>
  </si>
  <si>
    <t>АКМ0073310</t>
  </si>
  <si>
    <t>Шайба М10 MS061000S</t>
  </si>
  <si>
    <t>АКМ0073308</t>
  </si>
  <si>
    <t>Гроверная шайба М10 оцинкованная DIN 127</t>
  </si>
  <si>
    <t>АКМ0073307</t>
  </si>
  <si>
    <t>Шпилька резьбовая М10 L=1000мм оцинкованная DIN 975</t>
  </si>
  <si>
    <t>АКМ0073306</t>
  </si>
  <si>
    <t>Шайба гроверная М10</t>
  </si>
  <si>
    <t>АКМ0073305</t>
  </si>
  <si>
    <t>Комплект крепежа, исп. 1  KM603-6x25</t>
  </si>
  <si>
    <t>АКМ0073251</t>
  </si>
  <si>
    <t>Комплект крепежа исп. 1  KM933-10х30</t>
  </si>
  <si>
    <t>АКМ0073249</t>
  </si>
  <si>
    <t>Болт с шестигранной головкой, шайбами и гайкой,KM933S-10х30    Болт с полукруглой головкой с шайбой и гайкой KМ603S-10x35</t>
  </si>
  <si>
    <t>АКМ0073247</t>
  </si>
  <si>
    <t>Набор метизов для фиксаторов КМ933-6х25</t>
  </si>
  <si>
    <t>АКМ0073237</t>
  </si>
  <si>
    <t>Анкерный болт с гайкой М10х80 MS721080S</t>
  </si>
  <si>
    <t>АКМ0073234</t>
  </si>
  <si>
    <t>Болт с шестиграгранной головкой с шайбами и гайкой в комплект КМ933А2-6х20</t>
  </si>
  <si>
    <t>АКМ0073233</t>
  </si>
  <si>
    <t>АКМ0073184</t>
  </si>
  <si>
    <t>Набор метизов для соединителей лотков тяжелой серии SLN100 KM6063-6x16</t>
  </si>
  <si>
    <t>АКМ0073183</t>
  </si>
  <si>
    <t>Шайба усиленная М10</t>
  </si>
  <si>
    <t>АКМ0073165</t>
  </si>
  <si>
    <t>Шайба 10  MS061000S</t>
  </si>
  <si>
    <t>АКМ0073103</t>
  </si>
  <si>
    <t>Гайка М10   MS031000S</t>
  </si>
  <si>
    <t>АКМ0073102</t>
  </si>
  <si>
    <t>Болт с шестигранной головкой М10х40   MS021040S</t>
  </si>
  <si>
    <t>АКМ0073101</t>
  </si>
  <si>
    <t>Комплект крепежа, исп. 1  KM603-6x16</t>
  </si>
  <si>
    <t>АКМ0073098</t>
  </si>
  <si>
    <t>Набор метизов для соединителей лотков тяжелой серии, SLN 100 КМ603-6х16</t>
  </si>
  <si>
    <t>АКМ0073089</t>
  </si>
  <si>
    <t>Шайба ШМ6. ШМ6к</t>
  </si>
  <si>
    <t>АКМ0073086</t>
  </si>
  <si>
    <t>Болт М10х30 MS021030S</t>
  </si>
  <si>
    <t>АКМ0073085</t>
  </si>
  <si>
    <t>Анкер для высоких нагрузок  М8-12/55/5  MSP 77804P</t>
  </si>
  <si>
    <t>АКМ0073084</t>
  </si>
  <si>
    <t>Плоская оцинкованная шайба  М10 DIN125а</t>
  </si>
  <si>
    <t>АКМ0073083</t>
  </si>
  <si>
    <t>Комплект крепежа, исп. 1  KM603-6x20</t>
  </si>
  <si>
    <t>АКМ0073039</t>
  </si>
  <si>
    <t>Болт с полукруглой головкой, шайбами и гайкой     KМ603S-6x30</t>
  </si>
  <si>
    <t>АКМ0073032</t>
  </si>
  <si>
    <t>Оборудование для контроля</t>
  </si>
  <si>
    <t>Адаптер высокого давления.тип АВД-1-А.....</t>
  </si>
  <si>
    <t>ОБР80494</t>
  </si>
  <si>
    <t>Блок клапанный.БКН1-08....Физтех</t>
  </si>
  <si>
    <t>ОБР80285</t>
  </si>
  <si>
    <t>Манометр ТМ621Р.00.(0-6МПа)-G1/2.1.0. IP65.виброустойчивый.,Кор.ст.150мм.стекло- органич., рад.штуцер. кл1.0,штуц,корп.,кольцо.-НЖ.</t>
  </si>
  <si>
    <t>ОБР74733</t>
  </si>
  <si>
    <t>Манометр ТМ610Р.00.(0-16МПа)-G1/2.1.5.IP40.общетехнический,150мм,черный,. радиальный корп.,кольц.-сталь.штуц,элем.-мед.сплав,ст.-минер</t>
  </si>
  <si>
    <t>ОБР74724</t>
  </si>
  <si>
    <t>Манометр ТМ510Р.00.(0-10МПа)-G1/2.1.5.IP40.общетехнический,100мм,черный,. радиальный корп.,кольц.-сталь.штуц,элем.-мед.сплав,ст.-минер</t>
  </si>
  <si>
    <t>ОБР74721</t>
  </si>
  <si>
    <t>Манометр ТМ510Р.00.(0-6МПа)-G1/2.1.5.IP40.общетехнический,100мм,черный,. радиальный корп.,кольц.-сталь.штуц,элем.-мед.сплав,ст.-минер</t>
  </si>
  <si>
    <t>ОБР74720</t>
  </si>
  <si>
    <t>Манометр ТМ510Р.00.(0-16МПа)-G1/2.1.5.IP40.общетехнический,100мм,черный,. радиальный корп.,кольц.-сталь.штуц,элем.-мед.сплав,ст.-минер</t>
  </si>
  <si>
    <t>ОБР74719</t>
  </si>
  <si>
    <t>Манометр ТМ610Р.00.(0-6МПа)-М20х1,5.1.5.IP40.общетехнический,150мм,черный,. радиальный корп.,кольц.-сталь.штуц,элем.-мед.сплав,ст.-минер</t>
  </si>
  <si>
    <t>ОБР74713</t>
  </si>
  <si>
    <t>Манометр ТМ610Р.00.(0-10МПа)-М20х1,5.1.5.IP40.общетехнический,150мм,черный,. радиальный корп.,кольц.-сталь.штуц,элем.-мед.сплав,ст.-минер</t>
  </si>
  <si>
    <t>ОБР74712</t>
  </si>
  <si>
    <t>Манометр ТМ610Р.00.(0-16МПа)-М20х1,5.1.5.IP40.общетехнический,150мм,черный,. радиальный корп.,кольц.-сталь.штуц,элем.-мед.сплав,ст.-минер</t>
  </si>
  <si>
    <t>ОБР74711</t>
  </si>
  <si>
    <t>Манометр ТМ610Р.00.(0-0,25МПа)-G1/2.1.5.IP40.общетехнический,150мм,черный,. радиальный корп.,кольц.-сталь.штуц,элем.-мед.сплав,ст.-минер</t>
  </si>
  <si>
    <t>ОБР74710</t>
  </si>
  <si>
    <t>Манометр ТМ610Р.00.(0-6МПа)-G1/2.1.5.IP40.общетехнический,150мм,черный,. радиальный корп.,кольц.-сталь.штуц,элем.-мед.сплав,ст.-минер</t>
  </si>
  <si>
    <t>ОБР74705</t>
  </si>
  <si>
    <t>Манометр ТМ610Р.00.(0-10МПа)-G1/2.1.5.IP40.общетехнический,150мм,черный,. радиальный корп.,кольц.-сталь.штуц,элем.-мед.сплав,ст.-минер</t>
  </si>
  <si>
    <t>ОБР74704</t>
  </si>
  <si>
    <t>Манометр ТМ510Р.00.(0-0.25МПа)-G1/2.1.5.IP40.общетехнический,100мм,черный,. радиальный корп.,кольц.-сталь.штуц,элем.-мед.сплав,ст.-минер</t>
  </si>
  <si>
    <t>ОБР74689</t>
  </si>
  <si>
    <t>Манометр ТМ510Р.00.(0-10МПа)-М20х1,5.1.5.IP40.общетехнический,100мм,черный,. радиальный корп.,кольц.-сталь.штуц,элем.-мед.сплав,ст.-минер</t>
  </si>
  <si>
    <t>ОБР74687</t>
  </si>
  <si>
    <t>Манометр ТМ510Р.00.(0-0,25МПа)-М20х1,5.1.5..общетехнический,100мм,черный,. радиальный корп.,кольц.-сталь.штуц,элем.-мед.сплав,ст.-минер</t>
  </si>
  <si>
    <t>ОБР74683</t>
  </si>
  <si>
    <t>Манометр ТМ621Р.00.(0-0,25МПа)-М20х1,5.1,0 IP65.виброустойчивый.,Кор.ст.150мм.стекло- органич.., корп.,кольцо,штуцер- НЖ</t>
  </si>
  <si>
    <t>ОБР74658</t>
  </si>
  <si>
    <t>Манометр ТМ521Р.00.(0-0.25МПа)-G1/2,1.0 IP65.виброустойчивый.,Кор.ст.100мм.., корп.,коль,мех.эл.,штут.- НЖ</t>
  </si>
  <si>
    <t>ОБР74641</t>
  </si>
  <si>
    <t>Манометр ТМ521Р.00.(0-10МПа)-М20х1,5.1.0.разборный, подвод снизу, 100мм..кл.1, корп.,механ.CrNi сталь</t>
  </si>
  <si>
    <t>ОБР74637</t>
  </si>
  <si>
    <t>Манометр 36649657.232.50.063 100 бар.G1/2В рад.316SS кл.т.1,0..Wika Протокол от 26.10.2021_неликвиды</t>
  </si>
  <si>
    <t>ОБР68435</t>
  </si>
  <si>
    <t>Манометр 36532217.111.10.050 16барG1/4Bрад.ч.пл..кл.т.2,5+кран 8600538+перех..9090231 910.14 G1/4внут.G1/2B.нар.6КТ-22х18 медн.сплав Wika Протокол от 26.10.2021_неликвиды</t>
  </si>
  <si>
    <t>ОБР68434</t>
  </si>
  <si>
    <t>Манометр 31105821.111.10.050 10барG1/4Bрад.ч.пл..кл.т.2,5 +переходник 9090231.910.14 G1/4внут.G1/2B наруж..6КТ-22х18 медн.сплав Wika Протокол от 26.10.2021_неликвиды</t>
  </si>
  <si>
    <t>ОБР68433</t>
  </si>
  <si>
    <t>Манометр 36509600.232.50.063 10бар G1/2рад.316SS.кл.т.1,6 +сифон (имп.трубка).9091203 "виток" вх-G1/2B;вых-.зат.муфта G1/2 160бар,ст.Wika Протокол от 26.10.2021_неликвиды</t>
  </si>
  <si>
    <t>ОБР68432</t>
  </si>
  <si>
    <t>Гильза защитная.термометрическая.ГЗ-015/НЗ/02/М20х1,5/М20х1,5/.Н10/8/10/180/6,3МПа...Элемер Протокол от 26.10.2021_неликвиды</t>
  </si>
  <si>
    <t>ОБР67495</t>
  </si>
  <si>
    <t>Коробка распределительная.с плинтом 2/10 с неразмык.конт.КРТМ2/10+LSA-PROFIL Протокол от 26.10.2021_неликвиды</t>
  </si>
  <si>
    <t>ОБР66068</t>
  </si>
  <si>
    <t>Устройство.коммутационное.УК-ВК исп.13..Болид</t>
  </si>
  <si>
    <t>ОБР65946</t>
  </si>
  <si>
    <t>Манометр.232.50.100 мм.0...60 кгс/см2 М20 х 1,5.радиальное, измерит. сист 316L.класс 1.0, Стекло:многослойное.безопасное стекло Wika Протокол от 26.10.2021_неликвиды</t>
  </si>
  <si>
    <t>ОБР65555</t>
  </si>
  <si>
    <t>Фильтр-редуктор.РДФ-300.Руст Протокол от 26.10.2021_неликвиды</t>
  </si>
  <si>
    <t>ОБР65554</t>
  </si>
  <si>
    <t>Газосигнализатор.индивидуальный переносной.Флора-В (серия ИГС-98) на.формальдегид (H2CO).-30....+50С Протокол от 26.10.2021_неликвиды</t>
  </si>
  <si>
    <t>ОБР64670</t>
  </si>
  <si>
    <t>Участок измерительный..ЭМИС-ВЕКТА УИ200.15/25-Ст-Ф-1,6-ББ-В. Протокол от 26.10.2021_неликвиды</t>
  </si>
  <si>
    <t>ОБР53305</t>
  </si>
  <si>
    <t>Термометр биметаллический..ТБ-2Р-(0..+120)-1,0-160-10-М20..с защитной гильзой L=160..Теплоконтроль. Протокол от 26.10.2021_неликвиды</t>
  </si>
  <si>
    <t>ОБР52585</t>
  </si>
  <si>
    <t>Теплоэнергоконтроллер.ИМ2300 H1-5F214R-2...... Протокол от 26.10.2021_неликвиды</t>
  </si>
  <si>
    <t>ОБР43904</t>
  </si>
  <si>
    <t>Гильза защитная.2001-02-М20х1,5-М20х1,5-Н10-80.80мм Протокол от 26.10.2021_неликвиды</t>
  </si>
  <si>
    <t>ОБР42730</t>
  </si>
  <si>
    <t>Резистор.ПЭВ-50.(С5-35В-50)</t>
  </si>
  <si>
    <t>ОБР19675</t>
  </si>
  <si>
    <t>Термоманометр, зап. клапан и бобышка ТМТБ-41Т.2(0-120 *С)(0-1,0МПа)G1/2.2,5 1816 TG,PG 0105</t>
  </si>
  <si>
    <t>АКМ0090589</t>
  </si>
  <si>
    <t>Гермобокс для взрывоопасных сред ТГБ-4Г Ех РоЕ+</t>
  </si>
  <si>
    <t>АКМ0073231</t>
  </si>
  <si>
    <t>Манометр ТМ-5521Р.00 (0-0,16)Мпа М20х1,5 кл.т. 1,0</t>
  </si>
  <si>
    <t>АКМ0073159</t>
  </si>
  <si>
    <t>Начальника УМТС</t>
  </si>
  <si>
    <t>Оборудование и зап.части</t>
  </si>
  <si>
    <t>Уплотнение двойное торцевое.VALSEAL.VS-CD12/43/SIC/SIC-SIC/CAR/.EPDM.для насосов п. Р-400 А/В.CPKN-C1 V 040-250.9971467866....</t>
  </si>
  <si>
    <t>ОБР81519</t>
  </si>
  <si>
    <t>Сервисный комплект.п.45(11 шт.) п.47(карбон 2 шт).п47(бронза 2 шт)п47с(9 шт).п47d(11шт)п49с(11шт)п65(11шт).насос BFW п.9204/A-B.CRN 32-11 A-F-G-E-EUBE.B96410245010409.(A29Z07211P10420)..96416730.</t>
  </si>
  <si>
    <t>ОБР80531</t>
  </si>
  <si>
    <t>Втулка зажимная поз.4.130х180.RINGFEDER.RFN 7015.0.сушилка поз.C-001.GPD 5W12.5W-301....</t>
  </si>
  <si>
    <t>ОБР80495</t>
  </si>
  <si>
    <t>Клапан электромагнитный..идентификационный..компрессор поз.KP-001.Ingersoll Rand.R 5.5 IU-10-200(-D)...38459665.</t>
  </si>
  <si>
    <t>ОБР80292</t>
  </si>
  <si>
    <t>Набор камер поз.80....насос GRUNDFOS.CR 64-5 A-F-A-E-HQQE.A96123539P10440.P-1601;P-0901...</t>
  </si>
  <si>
    <t>ОБР80094</t>
  </si>
  <si>
    <t>Набор камер поз.80....насос GRUNDFOS.CR 45-3-2 A-F-A-E-HQQE.A96122800P10440.P-0301;P-0302;P-0303;P-2001;.P-2002;P-2003..</t>
  </si>
  <si>
    <t>ОБР80093</t>
  </si>
  <si>
    <t>Кольцо уплотнительное комплект..п.37;п.38;п.60;п.109;п.110..насос GRUNDFOS.CRN 32-5-2 A-F-G-E-HQQE.A96122358P10742.P-21/1,2...</t>
  </si>
  <si>
    <t>ОБР80091</t>
  </si>
  <si>
    <t>Кольцо уплотнительное комплект..п.37;п.38;п.60;п.109;п.110..насос GRUNDFOS.CRN 32-5-2 A-F-G-E-HQQE.A96122302P10440.P-1301;P-1302;P-1303...</t>
  </si>
  <si>
    <t>ОБР80090</t>
  </si>
  <si>
    <t>Кольцо уплотнительное комплект..п.37;п.38;п.60;п.109;п.110..насос GRUNDFOS.CR 64-5 A-F-A-E-HQQE.A96123539P10440.P-1601;P-0901...</t>
  </si>
  <si>
    <t>ОБР80089</t>
  </si>
  <si>
    <t>Кольцо уплотнительное комплект..п.37;п.38;п.60;п.109;п.110..насос GRUNDFOS.CR 45-3-2 A-F-A-E-HQQE.A96122800P10440.P-0301;P-0302;P-0303;P-2001;.P-2002;P-2003..</t>
  </si>
  <si>
    <t>ОБР80088</t>
  </si>
  <si>
    <t>Набор камер поз.80....насос GRUNDFOS.CRN 45-3-2 A-F-G-E-HQQE.A96123070P10440.P-1601;P-1602;P-1603...</t>
  </si>
  <si>
    <t>ОБР80078</t>
  </si>
  <si>
    <t>Кольцо уплотнительное комплект..п..37;п..38;п..60;п.109; п.110..насос GRUNDFOS.CRN 45-3-2 A-F-G-E-HQQE.A96123070P10440.P-1601;P-1602;P-1603...</t>
  </si>
  <si>
    <t>ОБР80077</t>
  </si>
  <si>
    <t>Набор камер поз.80....насос GRUNDFOS.CRN 32-5-2 A-F-G-E-HQQE.A96122358P10742.P-21/1,2...</t>
  </si>
  <si>
    <t>ОБР80076</t>
  </si>
  <si>
    <t>Набор камер поз.80....насос GRUNDFOS.CRN 32-5-2 A-F-G-E-HQQE.A96122302P10440.P-1301;P-1302;P-1303...</t>
  </si>
  <si>
    <t>ОБР80075</t>
  </si>
  <si>
    <t>Прокладка регулировочная..поз.3126..насос поз.7/2.DURCO Mark III, 3K8x6-16RV.589621-002-01..589621-002-25020..</t>
  </si>
  <si>
    <t>ОБР79910</t>
  </si>
  <si>
    <t>Уплотнение масленное п.4330.2....насос поз.7/2.DURCO Mark III, 3K8x6-16RV.589621-002-01..589621-002-25020..</t>
  </si>
  <si>
    <t>ОБР79909</t>
  </si>
  <si>
    <t>Уплотнение масленное п.4330.1....насос поз.7/2.DURCO Mark III, 3K8x6-16RV.589621-002-01..589621-002-25020..</t>
  </si>
  <si>
    <t>ОБР79905</t>
  </si>
  <si>
    <t>Втулка вала защитная п.524.01....насос поз.P-149; P-153.CPKC1 40-200.6-N18-505 582...11013989.</t>
  </si>
  <si>
    <t>ОБР79894</t>
  </si>
  <si>
    <t>Кольцо стопорное поз.932.01;..932.02..насос поз.P-9103.МСРК150-125-250 СС ХМА 01854А.99728740380002500-001...00200703.</t>
  </si>
  <si>
    <t>ОБР79889</t>
  </si>
  <si>
    <t>Прокладка поз.4 MAIER..поворотное плоское кольцо..сушилка GPD 5W12 поз.C-001.5W-301.3512237 3539061237..N05091021..</t>
  </si>
  <si>
    <t>ОБР79566</t>
  </si>
  <si>
    <t>Комплект уплотнительных колец.п.37,38,60,109,110...Насос GRUNDFOS.CRN 45-9 CR(N)45/64..A-F-G-E-HQQE.B96123133P11744.96416599.</t>
  </si>
  <si>
    <t>ОБР77172</t>
  </si>
  <si>
    <t>Штуцер сжатого воздуха.А63553.4ZMV80000..для инсинератора п.Х-700..сер. №708814 ф. Durr (KBA)...100764868.</t>
  </si>
  <si>
    <t>ОБР76190</t>
  </si>
  <si>
    <t>О-кольцо.А564995...для инсинератора п.Х-700..сер. №708814 ф. Durr (KBA)...100764877.</t>
  </si>
  <si>
    <t>ОБР76189</t>
  </si>
  <si>
    <t>Прокладка сальника поз. 3.2.d60...Вентилятор.Е560/90-50.407.50327-10-08.01....</t>
  </si>
  <si>
    <t>ОБР75673</t>
  </si>
  <si>
    <t>Кольцо уплотняющее поз. 3.2b.d60...Вентилятор.Е560/90-50.407.50327-10-08.01....</t>
  </si>
  <si>
    <t>ОБР75671</t>
  </si>
  <si>
    <t>Амортизатор колебаний поз. 7.Тип X..резина.Вентилятор.Е560/90-50.407.50327-10-08.01....</t>
  </si>
  <si>
    <t>ОБР75670</t>
  </si>
  <si>
    <t>Муфта E148 поз. 10....Вентилятор.Е560/90-50.407.50327-10-08.01...50321.01-K.</t>
  </si>
  <si>
    <t>ОБР75669</t>
  </si>
  <si>
    <t>Смазка шарнирная п.98....для насосов MD 012-12.п.Р-8204,05,06.362660-362668..103-011С2..</t>
  </si>
  <si>
    <t>ОБР75326</t>
  </si>
  <si>
    <t>Лента крепежная п.406....для насосов MD 012-12.п.Р-8204,05,06.362660-362668..103-011С2..</t>
  </si>
  <si>
    <t>ОБР75325</t>
  </si>
  <si>
    <t>Манжета п.405....для насосов MD 012-12.п.Р-8204,05,06.362660-362668..103-011С2..</t>
  </si>
  <si>
    <t>ОБР75324</t>
  </si>
  <si>
    <t>Палец соединительной штанги.п.402...для насосов MD 012-12.п.Р-8204,05,06.362660-362668..103-011С2..</t>
  </si>
  <si>
    <t>ОБР75323</t>
  </si>
  <si>
    <t>Муфта шарнирная п.401....для насосов MD 012-12.п.Р-8204,05,06.362660-362668..103-011С2..</t>
  </si>
  <si>
    <t>ОБР75322</t>
  </si>
  <si>
    <t>Штанга соединительная п.400....для насосов MD 012-12.п.Р-8204,05,06.362660-362668..103-011С2..</t>
  </si>
  <si>
    <t>ОБР75321</t>
  </si>
  <si>
    <t>Кольцо разбрызгивающее п.310....для насосов MD 012-12.п.Р-8204,05,06.362660-362668..103-011С2..</t>
  </si>
  <si>
    <t>ОБР75320</t>
  </si>
  <si>
    <t>Палец вставного вала п.309....для насосов MD 012-12.п.Р-8204,05,06.362660-362668..103-011С2..</t>
  </si>
  <si>
    <t>ОБР75319</t>
  </si>
  <si>
    <t>Вал п.307....для насосов MD 012-12.п.Р-8204,05,06.362660-362668..103-011С2..</t>
  </si>
  <si>
    <t>ОБР75318</t>
  </si>
  <si>
    <t>Уплотнение механическое.п.330...для насосов MD 012-12.п.Р-8204,05,06.362660-362668..103-0GB/M120-0-080A4..</t>
  </si>
  <si>
    <t>ОБР75317</t>
  </si>
  <si>
    <t>Ротор п.600....для насосов MD 012-12.п.Р-8204,05,06.362660-362668..103-011С2..</t>
  </si>
  <si>
    <t>ОБР75316</t>
  </si>
  <si>
    <t>Уплотнение п.433.1....к насосу MULTITEC поз. УСМ. A32/6E-2.1 10.181.сер.№2955...01077354.</t>
  </si>
  <si>
    <t>ОБР75097</t>
  </si>
  <si>
    <t>О-кольцо п.412.1, 412.2....к насосу MULTITEC поз. УСМ. A32/6E-2.1 10.181.сер.№2955...01095183.</t>
  </si>
  <si>
    <t>ОБР75095</t>
  </si>
  <si>
    <t>О-кольцо п.412.10....к насосу MULTITEC поз. УСМ. A32/6E-2.1 10.181.сер.№2955...01008107.</t>
  </si>
  <si>
    <t>ОБР75094</t>
  </si>
  <si>
    <t>О-кольцо п.412.4....к насосу MULTITEC поз. УСМ. A32/6E-2.1 10.181.сер.№2955...01095199.</t>
  </si>
  <si>
    <t>ОБР75093</t>
  </si>
  <si>
    <t>Втулка вала п.523....к насосу MULTITEC поз. УСМ. A32/6E-2.1 10.181.сер.№2955...42136045.</t>
  </si>
  <si>
    <t>ОБР75092</t>
  </si>
  <si>
    <t>Вкладыш п.540....к насосу MULTITEC поз. УСМ. A32/6E-2.1 10.181.сер.№2955...42136230.</t>
  </si>
  <si>
    <t>ОБР75091</t>
  </si>
  <si>
    <t>Диск п.550.1....к насосу MULTITEC поз. УСМ. A32/6E-2.1 10.181.сер.№2955...42144954.</t>
  </si>
  <si>
    <t>ОБР75090</t>
  </si>
  <si>
    <t>Поршень п.59-4....к насосу MULTITEC поз. УСМ. A32/6E-2.1 10.181.сер.№2955...42143596.</t>
  </si>
  <si>
    <t>ОБР75089</t>
  </si>
  <si>
    <t>О-кольцо п.412.35....к насосу Etachrom.ETCB050-025-125.CCSAA01D100152. сер.№01216137 поз. Н-3/2..01066193.</t>
  </si>
  <si>
    <t>ОБР75086</t>
  </si>
  <si>
    <t>Кольцо уплотнительное п.411.31.411.32...к насосам CPKN-C1. V 040-315, 040-250.9971467866/300 поз. Р-304.9971467866/400 поз. Р-400А/B..00132852.</t>
  </si>
  <si>
    <t>ОБР75085</t>
  </si>
  <si>
    <t>Прокладка п.412.02....к насосу KWP 50-200..сер.№9971467866/600 поз. Р-301...00370609.</t>
  </si>
  <si>
    <t>ОБР75084</t>
  </si>
  <si>
    <t>Прокладка п.412.05....к насосу KWP 50-200..сер.№9971467866/600 поз. Р-301...00370102.</t>
  </si>
  <si>
    <t>ОБР75083</t>
  </si>
  <si>
    <t>Отражатель п.524.01....к насосу KWP 50-200..сер.№9971467866/600 поз. Р-301...11212264.</t>
  </si>
  <si>
    <t>ОБР75082</t>
  </si>
  <si>
    <t>Винт п.914.01....к насосу KWP 50-200..сер.№9971467866/600 поз. Р-301...01045414.</t>
  </si>
  <si>
    <t>ОБР75080</t>
  </si>
  <si>
    <t>Винт п.914.02....к насосу KWP 50-200..сер.№9971467866/600 поз. Р-301...01045415.</t>
  </si>
  <si>
    <t>ОБР75079</t>
  </si>
  <si>
    <t>Гайка п.920.21....к насосу KWP 50-200..сер.№9971467866/600 поз. Р-301...00300772.</t>
  </si>
  <si>
    <t>ОБР75078</t>
  </si>
  <si>
    <t>Винт п.906....к насосу KWP 50-200..сер.№9971467866/600 поз. Р-301...19015148.</t>
  </si>
  <si>
    <t>ОБР75077</t>
  </si>
  <si>
    <t>Шайба стопорная п.931.01....к насосу KWP 50-200..сер.№9971467866/600 поз. Р-301...00300740.</t>
  </si>
  <si>
    <t>ОБР75076</t>
  </si>
  <si>
    <t>Кольцо стопорное п.932.03....к насосу KWP 50-200..сер.№9971467866/600 поз. Р-301...00200698.</t>
  </si>
  <si>
    <t>ОБР75075</t>
  </si>
  <si>
    <t>Шпонка п.940.01....к насосу KWP 50-200..сер.№9971467866/600 поз. Р-301...00601013.</t>
  </si>
  <si>
    <t>ОБР75074</t>
  </si>
  <si>
    <t>Шпонка п.940.02....к насосу KWP 50-200..сер.№9971467866/600 поз. Р-301...00230196.</t>
  </si>
  <si>
    <t>ОБР75073</t>
  </si>
  <si>
    <t>Кольцо пружинное п.932.01....к насосу CPKN-C1. 025-200.V 032-125 сер.№9971467866/100.9971467866/200.поз. Р-200, Р-302..00200694.</t>
  </si>
  <si>
    <t>ОБР75072</t>
  </si>
  <si>
    <t>Втулка защитная п.524.01....к насосу CPKN-C1..V 032-125 сер.№9971467866/100..поз. Р-200..11211294.</t>
  </si>
  <si>
    <t>ОБР75071</t>
  </si>
  <si>
    <t>Прокладка п.412.01....к насосу CPKN-C1..V 032-125 сер.№9971467866/100..поз. Р-200..00372700.</t>
  </si>
  <si>
    <t>ОБР75070</t>
  </si>
  <si>
    <t>Кольцо уплотнительное п.411.10....к насосу CPKN-C1..V 032-125 сер.№9971467866/100..поз. Р-200..01015144.</t>
  </si>
  <si>
    <t>ОБР75069</t>
  </si>
  <si>
    <t>Кольцо уплотнительное п.411.11....к насосу CPKN-C1..V 032-125 сер.№9971467866/100..поз. Р-200..01003701.</t>
  </si>
  <si>
    <t>ОБР75068</t>
  </si>
  <si>
    <t>Шайба п.550.23....к насосу KWP 50-200..сер.№9971467866/600 поз. Р-301...00201590.</t>
  </si>
  <si>
    <t>ОБР75067</t>
  </si>
  <si>
    <t>Прокладка п.412.03....к насосу KWP 50-200..сер.№9971467866/600 поз. Р-301...00371373.</t>
  </si>
  <si>
    <t>ОБР75066</t>
  </si>
  <si>
    <t>Втулка защитная п.524.01....к насосам CPKN-C1. V 040-315, 040-250.9971467866/300 поз. Р-304.9971467866/400 поз. Р-400А/B..11211295.</t>
  </si>
  <si>
    <t>ОБР75065</t>
  </si>
  <si>
    <t>Редуктор конический.с адаптером.KF47 AQA140/3........ Протокол от 26.10.2021_неликвиды</t>
  </si>
  <si>
    <t>ОБР74869</t>
  </si>
  <si>
    <t>Редуктор с адаптером.конический.KF77 AQA190/3........ Протокол от 26.10.2021_неликвиды</t>
  </si>
  <si>
    <t>ОБР74868</t>
  </si>
  <si>
    <t>Мотор-редуктор червячный.SAF87 DRS90L4BE5/ES7C.(SAF 87 DV 100 M4/BMG)........ Протокол от 26.10.2021_неликвиды</t>
  </si>
  <si>
    <t>ОБР74866</t>
  </si>
  <si>
    <t>Редуктор конический с адаптер...K37 AQA115/3........ Протокол от 26.10.2021_неликвиды</t>
  </si>
  <si>
    <t>ОБР74865</t>
  </si>
  <si>
    <t>Сальник п.19....для клапана п.FV-4204. ICH/BI 16" Cl 600.8239876/B011316...NAB9176800174. 02072020</t>
  </si>
  <si>
    <t>ОБР74628</t>
  </si>
  <si>
    <t>Уплотнение осевое 2/3 п.230....для робота IRB 6640-185/2.8.66-59423 поз. R-180 ABB....3НАС17212-1. Протокол от 26.10.2021_неликвиды</t>
  </si>
  <si>
    <t>ОБР74624</t>
  </si>
  <si>
    <t>Кольцо п.2....для робота IRB 6640-185/2.8.66-59423 поз. R-180 ABB....3НАВ3772-91. Протокол от 26.10.2021_неликвиды</t>
  </si>
  <si>
    <t>ОБР74623</t>
  </si>
  <si>
    <t>КОМ</t>
  </si>
  <si>
    <t>Комплект монтажный....для робота IRB 6640-185/2.8.66-59423 поз. R-180 ABB....3НАС029288-001. Протокол от 26.10.2021_неликвиды</t>
  </si>
  <si>
    <t>ОБР74622</t>
  </si>
  <si>
    <t>Пробка защитная п.116....для робота IRB 6640-185/2.8.66-59423 поз. R-180 ABB....3НАС4836-1. Протокол от 26.10.2021_неликвиды</t>
  </si>
  <si>
    <t>ОБР74621</t>
  </si>
  <si>
    <t>Сальник для трубы п.107.RV-320C-191.35...для робота IRB 6640-185/2.8.66-59423 поз. R-180 ABB....3HAC1158 1-4. Протокол от 26.10.2021_неликвиды</t>
  </si>
  <si>
    <t>ОБР74620</t>
  </si>
  <si>
    <t>Пробка магнитная п.114....для робота IRB 6640-185/2.8.66-59423 поз. R-180 ABB....3HAC16721-1. Протокол от 26.10.2021_неликвиды</t>
  </si>
  <si>
    <t>ОБР74619</t>
  </si>
  <si>
    <t>Втулка защитная вала поз.10....Центрифуга поз.23/1.HZ 125/2.5 Si.60000827..43 A 3300-00.739 2897970.300209620.</t>
  </si>
  <si>
    <t>ОБР74600</t>
  </si>
  <si>
    <t>Втулка защитная вала поз.09....Центрифуга поз.23/1.HZ 125/2.5 Si.60000827..43 A 3300-00.739 2897970.300209485.</t>
  </si>
  <si>
    <t>ОБР74599</t>
  </si>
  <si>
    <t>Прокладка поз.006..для насосов.CRYOSTAR.поз.OP-01, OP-02.CDS 2/295/265L/3.7-WB-VC CO.FF135/01, FF135/02..763121589.740120133.</t>
  </si>
  <si>
    <t>ОБР74571</t>
  </si>
  <si>
    <t>Проволока поз.020..для насосов.CRYOSTAR.поз.OP-01, OP-02.CDS 2/295/265L/3.7-WB-VC CO.FF135/01, FF135/02..763128673-06.72AP01002.</t>
  </si>
  <si>
    <t>ОБР74539</t>
  </si>
  <si>
    <t>Гайка вала поз.019..для насосов.CRYOSTAR.поз.OP-01, OP-02.CDS 2/295/265L/3.7-WB-VC CO.FF135/01, FF135/02..763128673-06.740119746.</t>
  </si>
  <si>
    <t>ОБР74538</t>
  </si>
  <si>
    <t>Кольцо лабиринтное поз.014..для насосов.CRYOSTAR.поз.OP-01, OP-02.CDS 2/295/265L/3.7-WB-VC CO.FF135/01, FF135/02..763128673-06.740058238.</t>
  </si>
  <si>
    <t>ОБР74537</t>
  </si>
  <si>
    <t>Шайба поз.012..для насосов.CRYOSTAR.поз.OP-01, OP-02.CDS 2/295/265L/3.7-WB-VC CO.FF135/01, FF135/02..763128673-06.740115464.</t>
  </si>
  <si>
    <t>ОБР74535</t>
  </si>
  <si>
    <t>Кольцо лабиринтное поз.011..для насосов.CRYOSTAR.поз.OP-01, OP-02.CDS 2/295/265L/3.7-WB-VC CO.FF135/01, FF135/02..763128673-06.740023900.</t>
  </si>
  <si>
    <t>ОБР74534</t>
  </si>
  <si>
    <t>Кольцо лабиринтное поз.007..для насосов.CRYOSTAR.поз.OP-01, OP-02.CDS 2/295/265L/3.7-WB-VC CO.FF135/01, FF135/02..763128673-06.740023857.</t>
  </si>
  <si>
    <t>ОБР74533</t>
  </si>
  <si>
    <t>Кольцо лабиринтное поз.005..для насосов.CRYOSTAR.поз.OP-01, OP-02.CDS 2/295/265L/3.7-WB-VC CO.FF135/01, FF135/02..763128673-06.740124545.</t>
  </si>
  <si>
    <t>ОБР74531</t>
  </si>
  <si>
    <t>Крепление антивибрационное.A55, D=75, h=55, высота=65 мм.сталь 1.0226.SPZ423-075055-06.для вентилятора поз. V-502.KХE040-025015-00.251691.... Протокол от 26.10.2021_неликвиды</t>
  </si>
  <si>
    <t>ОБР74225</t>
  </si>
  <si>
    <t>Уплотнение вала поз.5.DSW201-000090-25.сталь 1.4571..для вентилятора поз. V-502.KХE040-025015-00.251691.... Протокол от 26.10.2021_неликвиды</t>
  </si>
  <si>
    <t>ОБР74224</t>
  </si>
  <si>
    <t>Уплотнение вала п.105....для насосов п.У-1, У-2.TP 65-60/2 XE-F-A-BQBE.A99495926P218440002...99345191. Протокол от 26.10.2021_неликвиды</t>
  </si>
  <si>
    <t>ОБР74205</t>
  </si>
  <si>
    <t>Опора CL60-E2 поз.4....для мешалки А-400..2.1893.020..1549342.1.10RW..</t>
  </si>
  <si>
    <t>ОБР74126</t>
  </si>
  <si>
    <t>Винт с шестигранной головкой.60 М16х75 DIN931 A4-70 поз.10...для мешалки А-400..2.1893.020..1549342.1.10RW..</t>
  </si>
  <si>
    <t>ОБР74125</t>
  </si>
  <si>
    <t>Гайка шестигранная.М16 DIN934 A4-70 поз. 11...для мешалки А-400..2.1893.020..1549342.1.10RW..</t>
  </si>
  <si>
    <t>ОБР74124</t>
  </si>
  <si>
    <t>Шайба двойная стопорная.95х40мм. 1.4571 поз.12...для мешалки А-400..2.1893.020..1549342.1.10RW..</t>
  </si>
  <si>
    <t>ОБР74123</t>
  </si>
  <si>
    <t>Фильтр дренажный сетчатый....для компрессора ф.Ingersoll.Rand R 5.5 IU-10-200 (-D)....38457891. Протокол от 26.10.2021_неликвиды</t>
  </si>
  <si>
    <t>ОБР74100</t>
  </si>
  <si>
    <t>Лента конвейерная.6000*500.соединение замком Selflex.MR02 G....... Протокол от 26.10.2021_неликвиды</t>
  </si>
  <si>
    <t>ОБР73983</t>
  </si>
  <si>
    <t>Лента конвейерная.21000*500.соединение замком Selflex.MR02 G....... Протокол от 26.10.2021_неликвиды</t>
  </si>
  <si>
    <t>ОБР73982</t>
  </si>
  <si>
    <t>Венец зубчатый POLY-NORM 75.78 шор.......... Протокол от 26.10.2021_неликвиды</t>
  </si>
  <si>
    <t>ОБР73957</t>
  </si>
  <si>
    <t>Ступица чугун.POLY-NORM75.AR D=48 H7 шпон. паз по DIN......... Протокол от 26.10.2021_неликвиды</t>
  </si>
  <si>
    <t>ОБР73956</t>
  </si>
  <si>
    <t>Ступица чугун.POLY-NORM75.AR D=75 H7 шпон. паз по DIN......... Протокол от 26.10.2021_неликвиды</t>
  </si>
  <si>
    <t>ОБР73953</t>
  </si>
  <si>
    <t>Муфта.TSKS-0230-W037-3500...для насоса DSA 400/200.п.Р-1001 А/В.Gabbioneta 6090-00/09..черт. TSKS0230C01909698.90881703.</t>
  </si>
  <si>
    <t>ОБР73951</t>
  </si>
  <si>
    <t>Картридж фильтра.P3516P9002...для паровой турбины.BYR T III D поз. ST-1001.Cер. № E302112B....</t>
  </si>
  <si>
    <t>ОБР73944</t>
  </si>
  <si>
    <t>Полумуфта п.6.695996-2...для паровой турбины.BYR T III D поз. ST-1001.Cер. № E302112B....</t>
  </si>
  <si>
    <t>ОБР73943</t>
  </si>
  <si>
    <t>Шпонка сегментная.1/8 x 5/8 п.5.Р37А14..для паровой турбины.BYR T III D поз. ST-1001.Cер. № E302112B....</t>
  </si>
  <si>
    <t>ОБР73942</t>
  </si>
  <si>
    <t>Распор п.24.649581-1...для паровой турбины.BYR T III D поз. ST-1001.Cер. № E302112B....</t>
  </si>
  <si>
    <t>ОБР73940</t>
  </si>
  <si>
    <t>Кольцо масляное п.49.650291-1...для паровой турбины.BYR T III D поз. ST-1001.Cер. № E302112B....</t>
  </si>
  <si>
    <t>ОБР73937</t>
  </si>
  <si>
    <t>Кольцо сопловое п.33.E30211B-100...для паровой турбины.BYR T III D поз. ST-1001.Cер. № E302112B....</t>
  </si>
  <si>
    <t>ОБР73936</t>
  </si>
  <si>
    <t>Муфта гибкая п.34.1.TF2500L220....для дымососа п.3152/2.BCSN-730/RL15 сер.№18167-01....</t>
  </si>
  <si>
    <t>ОБР73904</t>
  </si>
  <si>
    <t>Узел подшипниковый.неподвижная (п.17,18,20,20.1).SLEEVOIL 311BL-18167-01.P/N 132366.DODGE TRL 5" 7/16.для дымососа п.3152/2.BCSN-730/RL15 сер.№18167-01....</t>
  </si>
  <si>
    <t>ОБР73901</t>
  </si>
  <si>
    <t>Шайба стопорная МВ 14....к насосу Friatek п.Р-300.RPROP 400 C2,  сер.№ 149082..... 25/05/20</t>
  </si>
  <si>
    <t>ОБР73898</t>
  </si>
  <si>
    <t>Прокладка D18/14x1,5-G1/4.п.330.400.1...к насосу Friatek п.Р-300.RPROP 400 C2,  сер.№ 149082....3000019013343200. 25/05/20</t>
  </si>
  <si>
    <t>ОБР73897</t>
  </si>
  <si>
    <t>Прокладка D26/21x1,5-G1/2.п.330.400...к насосу Friatek п.Р-300.RPROP 400 C2,  сер.№ 149082....300001904334200. 25/05/20</t>
  </si>
  <si>
    <t>ОБР73896</t>
  </si>
  <si>
    <t>О-кольцо 68х3 п.507.412...NBR.к насосу Friatek п.Р-300.RPROP 400 C2,  сер.№ 149082....3000041563327100. 25/05/20</t>
  </si>
  <si>
    <t>ОБР73895</t>
  </si>
  <si>
    <t>О-кольцо 115х4 п.260.412.. EPDM..к насосу Friatek п.Р-300.RPROP 400 C2,  сер.№ 149082....3000042863328800. 25/05/20</t>
  </si>
  <si>
    <t>ОБР73894</t>
  </si>
  <si>
    <t>Гайка вала M70x2/KM14.п.921...к насосу Friatek п.Р-300.RPROP 400 C2,  сер.№ 149082..... 25/05/20</t>
  </si>
  <si>
    <t>ОБР73892</t>
  </si>
  <si>
    <t>Кольцо дистанционное GZD 90x15.п.504...к насосу Friatek п.Р-300.RPROP 400 C2,  сер.№ 149082....1069816011862505. 25/05/20</t>
  </si>
  <si>
    <t>ОБР73891</t>
  </si>
  <si>
    <t>Прокладка D200/151x0,25.п.360.400, 360.401...к насосу Friatek п.Р-300.RPROP 400 C2,  сер.№ 149082....30000367193340200. 25/05/20</t>
  </si>
  <si>
    <t>ОБР73889</t>
  </si>
  <si>
    <t>Кольцо разрезное п.501.10x184/160D.1.4571..к насосу Friatek п.Р-300.RPROP 400 C2.сер.№ 149082...1069846012303100. 25/05/20</t>
  </si>
  <si>
    <t>ОБР73881</t>
  </si>
  <si>
    <t>Шайба стопорная п.931.RH17328.1.4541..к насосу Friatek п.Р-300.RPROP 400 C2,  сер.№ 149082..... 25/05/20</t>
  </si>
  <si>
    <t>ОБР73880</t>
  </si>
  <si>
    <t>Уплотнение вала радиальное.п.360.421.85x110x12..к насосу Friatek п.Р-300.RPROP 400 C2,  сер.№ 149082...NBR902.RH33650. 25/05/20</t>
  </si>
  <si>
    <t>ОБР73879</t>
  </si>
  <si>
    <t>Уплотнение вала радиальное.п.361.421.65x80x8.RH33653 NBR902. к насосу Friatek п. Р-300.RPROP 400 C2,  сер.№ 149082..... 25/05/20</t>
  </si>
  <si>
    <t>ОБР73878</t>
  </si>
  <si>
    <t>Вал червячного колеса.WORM WHEEL SHAFT...для сепаратора МАВ 103.....52777101. Протокол от 26.10.2021_неликвиды</t>
  </si>
  <si>
    <t>ОБР73778</t>
  </si>
  <si>
    <t>Сцепление гибкое.ELEXIBLE COUPLING...для сепаратора МАВ 103.....53510302. Протокол от 26.10.2021_неликвиды</t>
  </si>
  <si>
    <t>ОБР73777</t>
  </si>
  <si>
    <t>Колесо насоса PUMP WHEEL....для сепаратора МАВ 103.....54551402. Протокол от 26.10.2021_неликвиды</t>
  </si>
  <si>
    <t>ОБР73776</t>
  </si>
  <si>
    <t>Уплотнение торцевое.SH GNZ 055 S1.Q12BM1GG..к насосу LPHХ 60527.AB AFK 4B-1  поз. Х-200..... Протокол от 26.10.2021_неликвиды</t>
  </si>
  <si>
    <t>ОБР73707</t>
  </si>
  <si>
    <t>Спираль п.2.SLO0904000...для ав.стопорного клапана.SIL 09040.00/3....RFR330350000.</t>
  </si>
  <si>
    <t>ОБР73575</t>
  </si>
  <si>
    <t>Чашка п.13....для ав.стопорного клапана.SIL 09040.00/3....SLP53811.</t>
  </si>
  <si>
    <t>ОБР73573</t>
  </si>
  <si>
    <t>Поршень п.10....для ав.стопорного клапана.SIL09040.00/3....SLP59115.</t>
  </si>
  <si>
    <t>ОБР73570</t>
  </si>
  <si>
    <t>Крышка п.9....для ав.стопорного клапана.SIL 09040.00/3....SLP70207.</t>
  </si>
  <si>
    <t>ОБР73569</t>
  </si>
  <si>
    <t>Поршень испытательный п.8....для ав.стопорного клапана.SIL 09040.00/3....SLP59114.</t>
  </si>
  <si>
    <t>ОБР73568</t>
  </si>
  <si>
    <t>Винт 8-PGX16 п.6....для ав.стопорного клапана.SIL 09040.00/3....HMK08016.</t>
  </si>
  <si>
    <t>ОБР73566</t>
  </si>
  <si>
    <t>Шпилька п.5....для ав.стопорного аклапана.SIL09040.00/3....SLR80148.</t>
  </si>
  <si>
    <t>ОБР73565</t>
  </si>
  <si>
    <t>Винт п.4....для ав.стопорного клапана. SIL 09040.00/3....GJE24200.</t>
  </si>
  <si>
    <t>ОБР73564</t>
  </si>
  <si>
    <t>Шайба п.66....для клапана ав.отключения.SIL 27081.50/3.... FNC01250.</t>
  </si>
  <si>
    <t>ОБР73562</t>
  </si>
  <si>
    <t>Гайка п.59....для клапана ав.отключения.SIL 27081.50/3....SLQ44314.</t>
  </si>
  <si>
    <t>ОБР73560</t>
  </si>
  <si>
    <t>Штифт пружинный 6х60 п.57....для клапана ав.отключения.SIL 27081.50/3....FPD06060.</t>
  </si>
  <si>
    <t>ОБР73559</t>
  </si>
  <si>
    <t>Штифт пружинный 6х55 п.56....для клапана ав.отключения.SIL 27081.50/3....FPD06055.</t>
  </si>
  <si>
    <t>ОБР73558</t>
  </si>
  <si>
    <t>Защита п.55....для клапана ав.отключения.SIL 27081.50/3.... SLP81072.</t>
  </si>
  <si>
    <t>ОБР73557</t>
  </si>
  <si>
    <t>Кольцо-застежка DN90 п.54....для клапана ав.отключения. SIL 27081.50/3....KKA00090.</t>
  </si>
  <si>
    <t>ОБР73556</t>
  </si>
  <si>
    <t>Гайка п.52....для клапана ав.отключения.SIL 27081.50/3....SLQ44313.</t>
  </si>
  <si>
    <t>ОБР73554</t>
  </si>
  <si>
    <t>Гайка специальная п.51....для клапана ав.отключения.SIL 27081.50/3....SLR44312.</t>
  </si>
  <si>
    <t>ОБР73553</t>
  </si>
  <si>
    <t>Шток клапана п.50....для клапана ав.отключения.SIL 27081.50/3....SLR78102.</t>
  </si>
  <si>
    <t>ОБР73552</t>
  </si>
  <si>
    <t>Кольцо распорное п.44, 45....для клапана ав.отключения.SIL 27081.50/3....SLZ81380.</t>
  </si>
  <si>
    <t>ОБР73551</t>
  </si>
  <si>
    <t>Кольцо распорное п.43....для клапана ав.отключения.SIL 27081.50/3....SLQ81379.</t>
  </si>
  <si>
    <t>ОБР73550</t>
  </si>
  <si>
    <t>Втулка п.34....для клапана ав.отключения.SIL 27081.50/3....SLN35927.</t>
  </si>
  <si>
    <t>ОБР73547</t>
  </si>
  <si>
    <t>Кольцо поз.25....для клапана ав.отключения.SIL 27081.50/3....SLR31005.</t>
  </si>
  <si>
    <t>ОБР73538</t>
  </si>
  <si>
    <t>Винт п.91.81.M8X20 MIT ?4 TORX.PLUS 1.4401 / A4-70..к насосу LPHХ 60527..AB AFK 4B-1 поз. Х-200...43067225. Протокол от 26.10.2021_неликвиды</t>
  </si>
  <si>
    <t>ОБР73536</t>
  </si>
  <si>
    <t>Шайба стопорная п.0292....к насосу LPHA 70530..BN AFK 42 R п.Х-301...43101482. Протокол от 26.10.2021_неликвиды</t>
  </si>
  <si>
    <t>ОБР73528</t>
  </si>
  <si>
    <t>Гайка п.0288..93X28 1.4408..к насосу LPHA 70530..BN AFK 42 R п.Х-301...43021135. Протокол от 26.10.2021_неликвиды</t>
  </si>
  <si>
    <t>ОБР73527</t>
  </si>
  <si>
    <t>Втулка коническая п.0232.AH313G M70 X 2 1.0060.DIN 5416..к насосу LPHA 70530..BN AFK 42 R п.Х-301...43012394. Протокол от 26.10.2021_неликвиды</t>
  </si>
  <si>
    <t>ОБР73526</t>
  </si>
  <si>
    <t>Диск направляющий п.0011.... к насосу LPHA 70530..BN AFK 42 R п.Х-301...20019279. Протокол от 26.10.2021_неликвиды</t>
  </si>
  <si>
    <t>ОБР73525</t>
  </si>
  <si>
    <t>Диск направляющий п.0010....к насосу LPHA 70530.BN AFK 42 R п.Х-301....20019255. Протокол от 26.10.2021_неликвиды</t>
  </si>
  <si>
    <t>ОБР73524</t>
  </si>
  <si>
    <t>Шайба п.93.11.MB9 - 45 UST 12 03 DIN 5406....к насосу LPHХ 60527.AB AFK 4B-1 поз. Х-200...43012356. Протокол от 26.10.2021_неликвиды</t>
  </si>
  <si>
    <t>ОБР73523</t>
  </si>
  <si>
    <t>Гайка шлицевая п.92.30.KM9XM45X1,5 1.0501 DIN 981...к насосу LPHХ 60527.поз. Х-200.AB AFK 4B-1.... Протокол от 26.10.2021_неликвиды</t>
  </si>
  <si>
    <t>ОБР73521</t>
  </si>
  <si>
    <t>Винт п.91.80.M8X20 TORX T40 1.4401 /.A4-70 DIN 965..к насосу LPHХ 60527.поз. Х-200.AB AFK 4B-1...43062074. Протокол от 26.10.2021_неликвиды</t>
  </si>
  <si>
    <t>ОБР73520</t>
  </si>
  <si>
    <t>Колесо рабочее п.23.50....к насосу LPHХ 60527.поз. Х-200.AB AFK 4B-1...20018783 (20092888). Протокол от 26.10.2021_неликвиды</t>
  </si>
  <si>
    <t>ОБР73519</t>
  </si>
  <si>
    <t>Диск направляющий.п.13.70...к насосу LPHХ 60527.поз. Х-200.AB AFK 4B-1...20064933. Протокол от 26.10.2021_неликвиды</t>
  </si>
  <si>
    <t>ОБР73518</t>
  </si>
  <si>
    <t>Втулка конусная.п.52.80...к насосу LPHХ 60527.поз. Х-200.AB AFK 4B-1...43012392. Протокол от 26.10.2021_неликвиды</t>
  </si>
  <si>
    <t>ОБР73517</t>
  </si>
  <si>
    <t>Пластина клапанная.п.75.11...к насосу LPHХ 60527.поз. Х-200.AB AFK 4B-1...43066500. Протокол от 26.10.2021_неликвиды</t>
  </si>
  <si>
    <t>ОБР73516</t>
  </si>
  <si>
    <t>Набор запчастей вала....к насосу LPHХ 60527.поз. Х-200.AB AFK 4B-1.65007898.43011468-2 шт, 43001246-1шт,.20064937 ? 1 шт,43001249-1шт..43066437 ? 2 шт. Протокол от 26.10.2021_неликвиды</t>
  </si>
  <si>
    <t>ОБР73515</t>
  </si>
  <si>
    <t>Уплотнение двойное торцевое.VALSEAL.VS-CD05-ANSI-1.875''.SIC/SIC/SIC/CAR FEP/EPR.для насоса п. Р-303 DURCO.2К2х2R-10.сер. №: 21743-002-01.... Протокол от 26.10.2021_неликвиды</t>
  </si>
  <si>
    <t>ОБР73511</t>
  </si>
  <si>
    <t>Уплотнение двойное торцевое.VALSEAL.VS-CD12/33/SIC/SIC-SIC/CAR/.EPDM.для насосов п. Р-500 А/В.CPKN-C1 V 050-160.....</t>
  </si>
  <si>
    <t>ОБР73509</t>
  </si>
  <si>
    <t>Уплотнение двойное торцевое.VALSEAL.VS-CD-HRKS1-85 mm..для насоса п.Р-300...... Протокол от 26.10.2021_неликвиды</t>
  </si>
  <si>
    <t>ОБР73501</t>
  </si>
  <si>
    <t>Мембрана дозирующая  Q.DMH257 PTFE.B-SS/T/SS-X-X1C1C1GM 95729535..для насоса DMH 1150-10..сер.№10000002.... Протокол от 26.10.2021_неликвиды</t>
  </si>
  <si>
    <t>ОБР73483</t>
  </si>
  <si>
    <t>Клапан нагнетательный 3b.DN32 SS/T/SS...для насоса DMH 1150-10.B-SS/T/SS-X-X1C1C1GM 95729535.сер.№10000002.... Протокол от 26.10.2021_неликвиды</t>
  </si>
  <si>
    <t>ОБР73482</t>
  </si>
  <si>
    <t>Клапан всасывающий 3а.DN32 SS/T/SS...для насоса DMH 1150-10.B-SS/T/SS-X-X1C1C1GM.95729535 сер.№10000002.... Протокол от 26.10.2021_неликвиды</t>
  </si>
  <si>
    <t>ОБР73481</t>
  </si>
  <si>
    <t>Кольцо уплотнительное п.411.21....к насосу A33-100.поз. 27/3.сер. №100189822...ESC2191701. Протокол от 26.10.2021_неликвиды</t>
  </si>
  <si>
    <t>ОБР73433</t>
  </si>
  <si>
    <t>Прокладка п.400.21....к насосу А22-32.поз. 87/1.сер. №100189821...E805279584. Протокол от 26.10.2021_неликвиды</t>
  </si>
  <si>
    <t>ОБР73432</t>
  </si>
  <si>
    <t>О-кольцо 389,3х5,7 SMS1586.п.412.11...к насосу A33-100.поз. 27/3.сер. №100189822...E143893N93. Протокол от 26.10.2021_неликвиды</t>
  </si>
  <si>
    <t>ОБР73430</t>
  </si>
  <si>
    <t>О-кольцо 160х3,0 п.412.11.... к насосам А10-32.поз. 60Н/3.100189823...E141600E93. Протокол от 26.10.2021_неликвиды</t>
  </si>
  <si>
    <t>ОБР73429</t>
  </si>
  <si>
    <t>Прокладка п.400.21....к насосам А10-32.поз. 60Н/3.100189823...E805182584. Протокол от 26.10.2021_неликвиды</t>
  </si>
  <si>
    <t>ОБР73428</t>
  </si>
  <si>
    <t>Винт п.914.11....к насосу А23-40 поз.324/1..сер.№100171628...38427502BB. Протокол от 26.10.2021_неликвиды</t>
  </si>
  <si>
    <t>ОБР73427</t>
  </si>
  <si>
    <t>О-кольцо 74,5х3 п.412.24....к насосам А23-40 поз. Н-1..сер.№100167340...E11B074593. Протокол от 26.10.2021_неликвиды</t>
  </si>
  <si>
    <t>ОБР73426</t>
  </si>
  <si>
    <t>Прокладка п.400.21....к насосам А23-40 поз. Н-1.сер.№100167340....E8053508Y6..E805350884.</t>
  </si>
  <si>
    <t>ОБР73425</t>
  </si>
  <si>
    <t>Уплотнение стояночное п.435.21....к насосам А23-40 поз. Н-1..сер.№100167340...9268460184. Протокол от 26.10.2021_неликвиды</t>
  </si>
  <si>
    <t>ОБР73424</t>
  </si>
  <si>
    <t>Винт п.914.11....к насосам А42-150 поз.7/1,3..сер. №100111783, 100111784...3842750433. Протокол от 26.10.2021_неликвиды</t>
  </si>
  <si>
    <t>ОБР73422</t>
  </si>
  <si>
    <t>Ролик выравнивания ткани.EA07999BCC...для лент. фильтров EIMCO.1,37M12 п. 53/2.1,37M16 п. 53/1.... Протокол от 26.10.2021_неликвиды</t>
  </si>
  <si>
    <t>ОБР73420</t>
  </si>
  <si>
    <t>Крышка корпуса п.161....для насоса тип CPKC1 65-250.поз.Р-148.сер.№ 6-N18-505 581...19549278. Протокол от 26.10.2021_неликвиды</t>
  </si>
  <si>
    <t>ОБР73400</t>
  </si>
  <si>
    <t>Шпонка призматическая п.940.01....к насосу KSB 80-65-200 поз.753.....01331096. Протокол от 26.10.2021_неликвиды</t>
  </si>
  <si>
    <t>ОБР73394</t>
  </si>
  <si>
    <t>Колесо рабочее п.230....к насосу KSB 80-65-200 поз.753.....01490438. Протокол от 26.10.2021_неликвиды</t>
  </si>
  <si>
    <t>ОБР73387</t>
  </si>
  <si>
    <t>Вал п.210....к насосу KSB 80-65-200 поз.753.....47078015. Протокол от 26.10.2021_неликвиды</t>
  </si>
  <si>
    <t>ОБР73386</t>
  </si>
  <si>
    <t>Комплект уплотнений.масляной ванны.D32 w/o cover..для насосов NKG 100-65-200/190.H2F2SF-SDAQF поз. 3247/1,2....99403933. Протокол от 26.10.2021_неликвиды</t>
  </si>
  <si>
    <t>ОБР72866</t>
  </si>
  <si>
    <t>Прокладка п.6..L.10.01.08.A.медь.для дозирования активатора и.катализатора....10.1.2.59.</t>
  </si>
  <si>
    <t>ОБР72643</t>
  </si>
  <si>
    <t>Прокладка п.6..L.10.01.08.A.медь.для дозирования активатора.и катализатора....10.1.2.58.</t>
  </si>
  <si>
    <t>ОБР72642</t>
  </si>
  <si>
    <t>Узел смазки мешалки п. 1-6....для узла дозировки на рельсах.ММ-160...308000046.3039000002.</t>
  </si>
  <si>
    <t>ОБР72640</t>
  </si>
  <si>
    <t>Набор щелевых уплотнений....для насосов BFW CRN 32-11.тип В поз.9204/А-В....96547322. Протокол от 26.10.2021_неликвиды</t>
  </si>
  <si>
    <t>ОБР72549</t>
  </si>
  <si>
    <t>Набор втулок....для насосов BFW CRN 32-11.тип В поз.9204/А-В....99321194.</t>
  </si>
  <si>
    <t>ОБР72548</t>
  </si>
  <si>
    <t>Уплотнение лабиринтное.п.4330.1...для насоса DURCO 2К2x2R-10.п. Р-303.сер. №21743-002-01...43176596. Протокол от 26.10.2021_неликвиды</t>
  </si>
  <si>
    <t>ОБР72356</t>
  </si>
  <si>
    <t>Уплотнение лабиринтное.п.4330.2...для насоса DURCO 2К2x2R-10.п. Р-303.сер. №21743-002-01...43176595. Протокол от 26.10.2021_неликвиды</t>
  </si>
  <si>
    <t>ОБР72352</t>
  </si>
  <si>
    <t>О-кольцо п.4610.2....для насоса DURCO 2К2x2R-10.п. Р-303.сер. №21743-002-01...43174517. Протокол от 26.10.2021_неликвиды</t>
  </si>
  <si>
    <t>ОБР72350</t>
  </si>
  <si>
    <t>О-кольцо п.4610.1....для насоса DURCO 2К2x2R-10.п. Р-303.сер. №21743-002-01...43186765. Протокол от 26.10.2021_неликвиды</t>
  </si>
  <si>
    <t>ОБР72348</t>
  </si>
  <si>
    <t>Уплотнение п.4590.2....для насоса DURCO 2К2х2R-10. п. Р-303.сер. №21743-002-01...43177480. Протокол от 26.10.2021_неликвиды</t>
  </si>
  <si>
    <t>ОБР72347</t>
  </si>
  <si>
    <t>Клапан п.3....для уст-ки пр-ва втулок U-162.ф. Persico...6-1-15.6-2-23.</t>
  </si>
  <si>
    <t>ОБР70534</t>
  </si>
  <si>
    <t>Пресс-форма п. 1 в ком-те.с фланцами п.10.D=330 mm..для уст-ки пр-ва втулок U-162.ф. Persico...5-1-13.5.2.69 / 5.2.193.</t>
  </si>
  <si>
    <t>ОБР70523</t>
  </si>
  <si>
    <t>Уплотнение двойное торцевое.VS-CD05-ANSI-2.625".SIC/SIC/SIC/CAR FER/EPR.VALSEAL.для насоса.п.7/2 Mark III 3К8х16.....</t>
  </si>
  <si>
    <t>ОБР69839</t>
  </si>
  <si>
    <t>Комплект уплотнений....к насосам тип Picchio 2200.Gebr. Becker поз.Р-113, 114.С2270251...54900021100. Протокол от 26.10.2021_неликвиды</t>
  </si>
  <si>
    <t>ОБР69838</t>
  </si>
  <si>
    <t>Кольцо стопорное..CIRCLIP D11UNI 7435 INOX A4.п.28.12.для насоса NM 2/АЕ.п.Р-153.1208453708..3.94.050..14003330000 Протокол от 26.10.2021_неликвиды</t>
  </si>
  <si>
    <t>ОБР69682</t>
  </si>
  <si>
    <t>Уплотнение..161x169x2 п.14.20..для насоса NM 2/АЕ.п.Р-153.1208453708..3.94.050..14001840000 Протокол от 26.10.2021_неликвиды</t>
  </si>
  <si>
    <t>ОБР69681</t>
  </si>
  <si>
    <t>Уплотнение торцевое..R3-X6H62V6 d.12mm п.36.00..для насоса NM 2/АЕ.п.Р-153.1208453708..3.94.050. 00-00001443..16006010000 Протокол от 26.10.2021_неликвиды</t>
  </si>
  <si>
    <t>ОБР69680</t>
  </si>
  <si>
    <t>О-кольцо FFКM75.20,29х2,62...для узла дозировки.U-190..... Протокол от 26.10.2021_неликвиды</t>
  </si>
  <si>
    <t>ОБР69652</t>
  </si>
  <si>
    <t>О-кольцо 3043 FFКM75.10,77х2,62...для узла дозировки.U-190......</t>
  </si>
  <si>
    <t>ОБР69650</t>
  </si>
  <si>
    <t>О-кольцо FFКM75.14,00х1,78...для узла дозировки.U-190....... Протокол от 26.10.2021_неликвиды</t>
  </si>
  <si>
    <t>ОБР69649</t>
  </si>
  <si>
    <t>О-кольцо FFPM75.12,42х1,78...для узла дозировки.U-190....... Протокол от 26.10.2021_неликвиды</t>
  </si>
  <si>
    <t>ОБР69648</t>
  </si>
  <si>
    <t>О-кольцо.20,35х1,78.FFКM75..для узла дозировки на рельсах.U-193..... Протокол от 26.10.2021_неликвиды</t>
  </si>
  <si>
    <t>ОБР69630</t>
  </si>
  <si>
    <t>Сито аналитическое.нерж.сталь, тканное полотно.Диаметр 200 мм, высота 50мм.размер ячейки 3.55 мм.Haver&amp;Boecker. 28-10-19</t>
  </si>
  <si>
    <t>ОБР69570</t>
  </si>
  <si>
    <t>Втулка для съемной крышки....автоматической станции листов.U-163 уст-ки полиамида..... Протокол от 26.10.2021_неликвиды</t>
  </si>
  <si>
    <t>ОБР69031</t>
  </si>
  <si>
    <t>Опора  локатора п.9.....для ниж. локатора смесителя.ф.Hosokawa Micron...А4-4040037.6000108. Протокол от 26.10.2021_неликвиды</t>
  </si>
  <si>
    <t>ОБР69007</t>
  </si>
  <si>
    <t>Кольцо уплотнительное п.37....для насоса п. Р-9601 CRN.5-8E-FGJ-CX-HQQE.A98965707Р11547...96455090.</t>
  </si>
  <si>
    <t>ОБР68683</t>
  </si>
  <si>
    <t>Уплотнение торцевое п.105....для насоса  п. Р-9601 CRN.5-8E-FGJ-CX-HQQE.A98965707Р11547...96455086.</t>
  </si>
  <si>
    <t>ОБР68681</t>
  </si>
  <si>
    <t>Уплотнение механическое.п.433.0...для насоса п.Hв-1/2.BUSCH LX0430B AMO MQ MX....433.OB/060/43/M. Протокол от 26.10.2021_неликвиды</t>
  </si>
  <si>
    <t>ОБР68639</t>
  </si>
  <si>
    <t>Кольцо уплотнительное п.412.0....для насоса п. Hв-1/2.BUSCH LX0430B AMO MQ MX....412.OB/056/3.5/V. Протокол от 26.10.2021_неликвиды</t>
  </si>
  <si>
    <t>ОБР68638</t>
  </si>
  <si>
    <t>Уплотнение двойное торцевое.VALSEAL.VS-CD-A/30/SIC/SIC/SIC/CAR/.Aflas.для насосов А11-40 п.Н-2/1,2...... Протокол от 26.10.2021_неликвиды</t>
  </si>
  <si>
    <t>ОБР68353</t>
  </si>
  <si>
    <t>Пружина п.44....для шарового крана 3" Cl 300,.поз. XV-1152 ф. HIT VALVE.....</t>
  </si>
  <si>
    <t>ОБР68209</t>
  </si>
  <si>
    <t>Уплотнение торцевое VALSEAL.VS-CS18/35mm/Tc/Tc/EPDM/.SUS316..для насоса.АХОЕ-Е-40-25 поз. 9/1.7110353.... Протокол от 26.10.2021_неликвиды</t>
  </si>
  <si>
    <t>ОБР68194</t>
  </si>
  <si>
    <t>Штифт п.206.2х6...для турбины  3221/335,3131/417.BF 4/80.4.049.768-775...00035772052. Протокол от 26.10.2021_неликвиды</t>
  </si>
  <si>
    <t>ОБР68116</t>
  </si>
  <si>
    <t>Штифт п.208.2х4...для турбины 3221/335,3131/417.BF 4/80.4.049.768-775...00035772004. Протокол от 26.10.2021_неликвиды</t>
  </si>
  <si>
    <t>ОБР68115</t>
  </si>
  <si>
    <t>Шпонка п. 028.10х6х14...для турбины 3221/335,3131/417.BF 4/80.4.049.768-775...00041051556. Протокол от 26.10.2021_неликвиды</t>
  </si>
  <si>
    <t>ОБР68114</t>
  </si>
  <si>
    <t>Тахометр п. 164....для турбины 3221/335 BF 4/80.(0-1500 об/мин)..... Протокол от 26.10.2021_неликвиды</t>
  </si>
  <si>
    <t>ОБР68112</t>
  </si>
  <si>
    <t>Винт поз.3....к третичному уплотнению СГУ.компрес-ра синтез-газа BCL-609....HCV 06035. 090819</t>
  </si>
  <si>
    <t>ОБР68098</t>
  </si>
  <si>
    <t>Винт п.4....к третичному уплотнению СГУ.компрес-ра синтез газа BCL-607....HCV08025. 090819</t>
  </si>
  <si>
    <t>ОБР68097</t>
  </si>
  <si>
    <t>Элемент сменный для.масляного фильтра...для компрессора ф.Ingersoll.Rand R 5.5 IU-10-200 (-D)....92824598. Протокол от 26.10.2021_неликвиды</t>
  </si>
  <si>
    <t>ОБР67555</t>
  </si>
  <si>
    <t>Элемент сменный для фильтра.(сепаратор)...для компрессора ф.Ingersoll.Rand R 5.5 IU-10-200 (-D)....22988166. Протокол от 26.10.2021_неликвиды</t>
  </si>
  <si>
    <t>ОБР67554</t>
  </si>
  <si>
    <t>Ремень приводной поликлиновой.960мм...для компрессора ф.Ingersoll.Rand R 5.5 IU-10-200 (-D)....23456882. Протокол от 26.10.2021_неликвиды</t>
  </si>
  <si>
    <t>ОБР67553</t>
  </si>
  <si>
    <t>Комплект приводных ремней.(2 шт.).1613 903214 366 (2903102423=.1613903223) NV.для компрессора Atlas Copco.GA 7 P....2903102423. Протокол от 26.10.2021_неликвиды</t>
  </si>
  <si>
    <t>ОБР67257</t>
  </si>
  <si>
    <t>Кольцо пружинное поз.094....для насоса CRYOSTAR.CDS 2/295/265L/3.7-WB-VC CO.FF 135/01; FF135/02...740123530.</t>
  </si>
  <si>
    <t>ОБР66681</t>
  </si>
  <si>
    <t>Пресс-форма для стержней Д=70..в сборе,включая:п.1,7,8,14..станции стержней U-160 A/В....1-1-26.. Протокол от 26.10.2021_неликвиды</t>
  </si>
  <si>
    <t>ОБР66553</t>
  </si>
  <si>
    <t>Фланец для пресс-формы.Д=128...для установки пр-ва втулок.U-162....5.1.2.59. Протокол от 26.10.2021_неликвиды</t>
  </si>
  <si>
    <t>ОБР66552</t>
  </si>
  <si>
    <t>Фланец для пресс-формы.Д= 86...для установки пр-ва втулок.U-162....5.1.2.57. Протокол от 26.10.2021_неликвиды</t>
  </si>
  <si>
    <t>ОБР66550</t>
  </si>
  <si>
    <t>Гибкая труба  поз. 305.R2 1/2 90.16S + 16S.DIR X 830 TG..для установки пр-ва втулок.U-162..... Протокол от 26.10.2021_неликвиды</t>
  </si>
  <si>
    <t>ОБР66549</t>
  </si>
  <si>
    <t>Гибкая труба поз. 304.R2 1/2 90. 16S + 16S.DIR X 930 TG..для установки пр-ва втулок.U-162..... Протокол от 26.10.2021_неликвиды</t>
  </si>
  <si>
    <t>ОБР66548</t>
  </si>
  <si>
    <t>Гибкая труба поз. 303.R2 1/2 16S DIR + 16S.DIR X 1720 TG..для установки пр-ва втулок.U-162..... Протокол от 26.10.2021_неликвиды</t>
  </si>
  <si>
    <t>ОБР66547</t>
  </si>
  <si>
    <t>Гибкая труба поз. 302.R2 1/2 90 16S + 16S.DIR X 900 TG..для установки пр-ва втулок.U-162...HS-30-G17099/05-00.. Протокол от 26.10.2021_неликвиды</t>
  </si>
  <si>
    <t>ОБР66546</t>
  </si>
  <si>
    <t>Гибкая труба поз. 300.R2 1/2 60 + FOR 16S.DIR X 500 TG..для установки пр-ва втулок.U-162...HS-30-G17099/05-00.. Протокол от 26.10.2021_неликвиды</t>
  </si>
  <si>
    <t>ОБР66545</t>
  </si>
  <si>
    <t>Прокладка седла п.S13....для насосов п.3221/1,2.HPT 30/3.410-29379-2..0-104-420.006.568251GU. Протокол от 26.10.2021_неликвиды</t>
  </si>
  <si>
    <t>ОБР66123</t>
  </si>
  <si>
    <t>Прокладка уплотнительная.п.S76-1...для насосов п.3221/1,2.HPT 30/3.410-29379-2...568243GU. Протокол от 26.10.2021_неликвиды</t>
  </si>
  <si>
    <t>ОБР66122</t>
  </si>
  <si>
    <t>О-кольцо п.S71-1....для насосов п.3221/1,2.HPT 30/3.410-29379-2...568430TZ. Протокол от 26.10.2021_неликвиды</t>
  </si>
  <si>
    <t>ОБР66121</t>
  </si>
  <si>
    <t>О-кольцо п.S71....для насосов п.3221/1,2.HPT 30/3.410-29379-2.... Протокол от 26.10.2021_неликвиды</t>
  </si>
  <si>
    <t>ОБР66120</t>
  </si>
  <si>
    <t>Прокладка картриджа п.S56....для насосов п.3221/1,2.HPT 30/3.410-29379-2...568376GU. Протокол от 26.10.2021_неликвиды</t>
  </si>
  <si>
    <t>ОБР66119</t>
  </si>
  <si>
    <t>Пластина вращающаяся.п.S15-2...для насосов п.3221/1,2.HPT 30/3.410-29379-2...666042SL. Протокол от 26.10.2021_неликвиды</t>
  </si>
  <si>
    <t>ОБР66118</t>
  </si>
  <si>
    <t>Кольцо опорное п.S47....для насосов п.3221/1,2.HPT 30/3.410-29379-2...263462DB. Протокол от 26.10.2021_неликвиды</t>
  </si>
  <si>
    <t>ОБР66117</t>
  </si>
  <si>
    <t>Уплотнение фланцевое.п.S18...для насосов п.3221/1,2.HPT 30/3.410-29379-2...568263GU. Протокол от 26.10.2021_неликвиды</t>
  </si>
  <si>
    <t>ОБР66116</t>
  </si>
  <si>
    <t>Уплотнение....для ротац. соединения HWR 250K.SERIR 03-2008 ф. Maier....3510646.</t>
  </si>
  <si>
    <t>ОБР65497</t>
  </si>
  <si>
    <t>Крышка в сборе....для ротац. соединения HWR 250K.SERIR 03-2008 ф. Maier....1108559. Протокол от 26.10.2021_неликвиды</t>
  </si>
  <si>
    <t>ОБР65496</t>
  </si>
  <si>
    <t>Прокладка....для ротац. соединения HWR 250K.SERIR 03-2008 ф. Maier....3512006.</t>
  </si>
  <si>
    <t>ОБР65494</t>
  </si>
  <si>
    <t>Втулка....для ротац. соединения HWR 250K.SERIR 03-2008 ф. Maier....3510512.</t>
  </si>
  <si>
    <t>ОБР65493</t>
  </si>
  <si>
    <t>Клапан предохр. пружинный.NGI D10/C GAS 1/2" GAS 3/4".нерж., EPDM (-50/+150).- 0,51 bar.(DX 600, SX 600, DX 800)......</t>
  </si>
  <si>
    <t>ОБР65338</t>
  </si>
  <si>
    <t>Манжета п. 50.160х200х15...для редуктора смесителя.ф. Hosokawa...6021991.9006759.</t>
  </si>
  <si>
    <t>ОБР65173</t>
  </si>
  <si>
    <t>Манжета п.19.185х210х13...для редуктора смесителя. ф. Hosokawa...6021991.9006764.</t>
  </si>
  <si>
    <t>ОБР65172</t>
  </si>
  <si>
    <t>Пыльник п.42....для рычага с планет.движением.Смесителя ф. Hosokawa...4030463.6003072.</t>
  </si>
  <si>
    <t>ОБР65171</t>
  </si>
  <si>
    <t>О-кольцо п.41.230 x 5...для рычага с планет.движением.Смесителя ф. Hosokawa...4030463.9802027.</t>
  </si>
  <si>
    <t>ОБР65170</t>
  </si>
  <si>
    <t>О-кольцо  Buna-N п.44.190 x 3...для рычага с планет.движением.Смесителя ф. Hosokawa...4030463.9006835.</t>
  </si>
  <si>
    <t>ОБР65169</t>
  </si>
  <si>
    <t>V-кольцо п.77.V-120A...для рычага с планет.движением.Смесителя ф. Hosokawa...4030463.9006874.</t>
  </si>
  <si>
    <t>ОБР65168</t>
  </si>
  <si>
    <t>Манжета п.67.80х110х12...для рычага с планет.движением.Смесителя ф. Hosokawa...4030463.9006845.</t>
  </si>
  <si>
    <t>ОБР65167</t>
  </si>
  <si>
    <t>Пыле защитник поз.5....для рычага с планет.движением.Смесителя ф. Hosokawa...6000051.6000215.</t>
  </si>
  <si>
    <t>ОБР65166</t>
  </si>
  <si>
    <t>О-кольцо Pos.3.320х6...для рычага с планет.движением. смесителя ф. Hosokawa....9002013.</t>
  </si>
  <si>
    <t>ОБР65165</t>
  </si>
  <si>
    <t>Шнур силиконовый монолитный.15х8 мм...к установке полиамида.U-163.....</t>
  </si>
  <si>
    <t>ОБР65096</t>
  </si>
  <si>
    <t>О-кольцо п.11....для задней наружной стойки.паровой турбины поз. 3723...SOL24209/0.КНА 078705301. Протокол от 26.10.2021_неликвиды</t>
  </si>
  <si>
    <t>ОБР64776</t>
  </si>
  <si>
    <t>Внешнее масляное уплотнение.в сборе,  размер 50...для регулирующего клапана.паровой турбины п.3723...SOL- 01128/0.SLO25530049. Протокол от 26.10.2021_неликвиды</t>
  </si>
  <si>
    <t>ОБР64769</t>
  </si>
  <si>
    <t>Демпфер воздушный.ЕА08052В.013NX01712..для ленточного фильтра EIMCO.1,37M12 поз. 53/2..... Протокол от 26.10.2021_неликвиды</t>
  </si>
  <si>
    <t>ОБР64380</t>
  </si>
  <si>
    <t>Шайба....для клапанов LV-55081,.LV-40023,FV-30042.EU03306167,EU03365563.EU03369813..19A4913X012. Протокол от 26.10.2021_неликвиды</t>
  </si>
  <si>
    <t>ОБР64140</t>
  </si>
  <si>
    <t>Пружина....для клапанов LV-55081,.LV-40023.EU03306167, EU03365563...2061333. Протокол от 26.10.2021_неликвиды</t>
  </si>
  <si>
    <t>ОБР64139</t>
  </si>
  <si>
    <t>Комплект уплотнений..DBE/ZDBE(E)6-2X/M..к предохранительному клапану.DBEE 6-2X/200YG24K31A1M....R961007433. Протокол от 26.10.2021_неликвиды</t>
  </si>
  <si>
    <t>ОБР64077</t>
  </si>
  <si>
    <t>Прокладка п.400.21....для насоса А32-125.п.Р-5008.100143246...E8053508Y6 (E805350883). Протокол от 26.10.2021_неликвиды</t>
  </si>
  <si>
    <t>ОБР63976</t>
  </si>
  <si>
    <t>Винт п.914.11....для насоса А31-125 п.Р-5006..100143241...3842750333. Протокол от 26.10.2021_неликвиды</t>
  </si>
  <si>
    <t>ОБР63974</t>
  </si>
  <si>
    <t>Штифт установочный....для турбины.BYRT IIID.E 302112B...P36L78.</t>
  </si>
  <si>
    <t>ОБР63363</t>
  </si>
  <si>
    <t>Комплект уплотнений к клапану.DBDS 6 KIX/200...уст-ки U-162.....R961007441. Протокол от 26.10.2021_неликвиды</t>
  </si>
  <si>
    <t>ОБР63348</t>
  </si>
  <si>
    <t>Комплект уплотнений....к задвижке дроссельной.Z2 FS 6-2-4X/2QV....R961000715. Протокол от 26.10.2021_неликвиды</t>
  </si>
  <si>
    <t>ОБР63347</t>
  </si>
  <si>
    <t>Комплект уплотнений....к электроклапанам 102 YV,.182 YV....R900357573. Протокол от 26.10.2021_неликвиды</t>
  </si>
  <si>
    <t>ОБР63346</t>
  </si>
  <si>
    <t>Комплект уплотнений....к обратному клапану.GN6-Z2S61-6X/V ( Z2S 6-1-6X/V)....R961000660. Протокол от 26.10.2021_неликвиды</t>
  </si>
  <si>
    <t>ОБР63345</t>
  </si>
  <si>
    <t>Комплект уплотнений....к обратному клапану.Z2S 6A1-6X....R961000659. Протокол от 26.10.2021_неликвиды</t>
  </si>
  <si>
    <t>ОБР63344</t>
  </si>
  <si>
    <t>Комплект уплотнений....к обратному клапану.Z1S 6 B05-4X/V....R961000838. Протокол от 26.10.2021_неликвиды</t>
  </si>
  <si>
    <t>ОБР63343</t>
  </si>
  <si>
    <t>Пластина клапана.70х14.1054..СО-7б (GI)..01.09.1000.02.выпуск до 1998 г... Протокол от 26.10.2021_неликвиды</t>
  </si>
  <si>
    <t>ОБР62646</t>
  </si>
  <si>
    <t>Фильтр воздушный..6205..СО 243-1..01.15.7200.00.выпуск после 1998 г... Протокол от 26.10.2021_неликвиды</t>
  </si>
  <si>
    <t>ОБР62645</t>
  </si>
  <si>
    <t>Элемент фильтра(картридж)..6206..СО243-1 (GI)..01.05.7201.00.выпуск после 1998 г.коробка с канителью.. Протокол от 26.10.2021_неликвиды</t>
  </si>
  <si>
    <t>ОБР62644</t>
  </si>
  <si>
    <t>Пресс-форма в сборе.диаметр 86...для U-162....5-1-1.. Протокол от 26.10.2021_неликвиды</t>
  </si>
  <si>
    <t>ОБР62544</t>
  </si>
  <si>
    <t>Гайка винтовой передачи узла.выталкивания...для U-162....5-1-24..</t>
  </si>
  <si>
    <t>ОБР62542</t>
  </si>
  <si>
    <t>О-кольцо 3243 FPM75 61,60х2,62.FKM 75.........</t>
  </si>
  <si>
    <t>ОБР62238</t>
  </si>
  <si>
    <t>О-кольцо 6200 FPM75 50,17х5,33..........</t>
  </si>
  <si>
    <t>ОБР62237</t>
  </si>
  <si>
    <t>О-кольцо 2162 FPM75 41х1,78.FKM 75.........</t>
  </si>
  <si>
    <t>ОБР62236</t>
  </si>
  <si>
    <t>О-кольцо 2031 FPM75 7,66х1,78.FKM 75.........</t>
  </si>
  <si>
    <t>ОБР62235</t>
  </si>
  <si>
    <t>О-кольцо 106 FFKM75 6,75х1,78..........</t>
  </si>
  <si>
    <t>ОБР62234</t>
  </si>
  <si>
    <t>Прокладка п.331....к насосу п.P-400 ф. NIKKISO.HT24B-B3.сер.№ EK74E7062A-1 6..черт. KU74E7062A-SD.03Z-G02-00031790. Протокол от 26.10.2021_неликвиды</t>
  </si>
  <si>
    <t>ОБР61583</t>
  </si>
  <si>
    <t>Прокладка п.314....к насосу п.P-400 ф. NIKKISO.HT24B-B3.сер.№ EK74E7062A-1 6..черт. KU74E7062A-SD.03Z-G02-00010158. Протокол от 26.10.2021_неликвиды</t>
  </si>
  <si>
    <t>ОБР61582</t>
  </si>
  <si>
    <t>Прокладка п.312, 313....к насосу п.P-400 ф. NIKKISO.HT24B-B3.сер.№ EK74E7062A-1 6..черт. KU74E7062A-SD.03Z-G02-00020988. Протокол от 26.10.2021_неликвиды</t>
  </si>
  <si>
    <t>ОБР61581</t>
  </si>
  <si>
    <t>Прокладка п.311....к насосу п.P-400 ф. NIKKISO.HT24B-B3.сер.№ EK74E7062A-1 6..черт. KU74E7062A-SD.03Z-G02-00101590. Протокол от 26.10.2021_неликвиды</t>
  </si>
  <si>
    <t>ОБР61580</t>
  </si>
  <si>
    <t>Кольцо стопорноес язычком.п.W072...к насосу п.P-400 ф. NIKKISO.HT24B-B3.сер.№ EK74E7062A-1 6..черт. KU74E7062A-SD.03P-W07-M001B. Протокол от 26.10.2021_неликвиды</t>
  </si>
  <si>
    <t>ОБР61579</t>
  </si>
  <si>
    <t>Кольцо уплотнительное..63,09,3,53-FPM-90SH..для рег. устройства ф. Hydac.поз. F-400/А,В..... Протокол от 26.10.2021_неликвиды</t>
  </si>
  <si>
    <t>ОБР61477</t>
  </si>
  <si>
    <t>Кольцо уплотнительное..17,12х2,62-FPM-80SH..для рег. устройства ф. Hydac.поз. F-400/А,В..... Протокол от 26.10.2021_неликвиды</t>
  </si>
  <si>
    <t>ОБР61476</t>
  </si>
  <si>
    <t>Кольцо опорное..HN48-11-18,5/22,2/0,8-PTFE..для рег. устройства ф. Hydac.поз. F-400/А,В..... Протокол от 26.10.2021_неликвиды</t>
  </si>
  <si>
    <t>ОБР61475</t>
  </si>
  <si>
    <t>Уплотнение корпуса.RRFLD 503/504...для рег. устройства ф. Hydac.поз. F-400/А,В..... Протокол от 26.10.2021_неликвиды</t>
  </si>
  <si>
    <t>ОБР61474</t>
  </si>
  <si>
    <t>Колесо рабочее поз. 2200....для насосов п. 82/1, 106/1,2,.47/2. 23/1, 151/1.DURCO Mark III 2K3х2М-10.сер. № 531860-003-01... Протокол от 26.10.2021_неликвиды</t>
  </si>
  <si>
    <t>ОБР61468</t>
  </si>
  <si>
    <t>Уплотнение масляное поз.4310.2....для насосов п. 82/1, 106/1,2,.47/2. 23/1, 151/1.DURCO Mark III 2K3х2М-10.сер. № 531860-003-01... Протокол от 26.10.2021_неликвиды</t>
  </si>
  <si>
    <t>ОБР61463</t>
  </si>
  <si>
    <t>Уплотнение масляное поз.4310.1....для насосов п. 82/1, 106/1,2,.47/2. 23/1, 151/1.DURCO Mark III 2K3х2М-10.сер. № 531860-003-01... Протокол от 26.10.2021_неликвиды</t>
  </si>
  <si>
    <t>ОБР61462</t>
  </si>
  <si>
    <t>О- кольцо п.101.412.0.170x4...для насоса P-300 ф. Friatek.RPROP 400 C2....3000043273328800. 25/0520</t>
  </si>
  <si>
    <t>ОБР61234</t>
  </si>
  <si>
    <t>О- кольцо п.236.412.0.60x3...для насоса P-300 ф. Friatek..RPROP 400 C2....3000041373328800. 25/05/20</t>
  </si>
  <si>
    <t>ОБР61231</t>
  </si>
  <si>
    <t>Кольцо уплотнительное..п.411.11..к насосу CPKN-C1.V 025-200..9971467866....00126989</t>
  </si>
  <si>
    <t>ОБР61179</t>
  </si>
  <si>
    <t>Кольцо уплотнительное..п.411.10..к насосу CPKN-C1.V 025-200..9971467866...352046. 00352046</t>
  </si>
  <si>
    <t>ОБР61178</t>
  </si>
  <si>
    <t>Манжета уплотнительная 32х52х7..421.01, 421.02..к насосу CPKN-C1.V 025-200.KWP 50-200.9971467866...290964.</t>
  </si>
  <si>
    <t>ОБР61176</t>
  </si>
  <si>
    <t>Прокладка круглого сечения..412.01..к насосу CPKN-C1.V 025-200..9971467866...372700.</t>
  </si>
  <si>
    <t>ОБР61175</t>
  </si>
  <si>
    <t>Кольцо уплотнительное..п.411.31, 411.32..к насосу CPKN-C1.V 025-200.032-125.9971467866...132851.</t>
  </si>
  <si>
    <t>ОБР61174</t>
  </si>
  <si>
    <t>Втулка вала защитная п.524.01....к насосам п.Н-1,2.MCPK125-080-200 CC XMDB 03002A.50012084100100000...1315339. Протокол от 26.10.2021_неликвиды</t>
  </si>
  <si>
    <t>ОБР61170</t>
  </si>
  <si>
    <t>Уплотнение масляное п.4310.1....для насосов  п.54a/1,2;60H/1.4.54a/3.4, 144/1,129/3.DURCO Mark III 2K2x1M-10.сер.№ 531860-002-01... Протокол от 26.10.2021_неликвиды</t>
  </si>
  <si>
    <t>ОБР61154</t>
  </si>
  <si>
    <t>Комплект упл. колец, прокладок..п.99-9..к насосу п.P-9102 MCPK050-032.-125 CC XMA 00222A.99728740380002400-01...1373530. Протокол от 26.10.2021_неликвиды</t>
  </si>
  <si>
    <t>ОБР61153</t>
  </si>
  <si>
    <t>Втулка вала защитная..п.524.01..к насосу п.P-9102 MCPK050-032.-125 CC XMA 00222A.99728740380002400-01...1315309.</t>
  </si>
  <si>
    <t>ОБР61152</t>
  </si>
  <si>
    <t>Отбойник п.507.01....к насосу п.P-9102 MCPK050-032.-125 CC XMA 00222A.99728740380002400-0...280299.</t>
  </si>
  <si>
    <t>ОБР61151</t>
  </si>
  <si>
    <t>Мембрана разрывная.Ду=250мм, алюминий,.Рсраб=015-032 кгс/см.кв при.t=20 град.С.......</t>
  </si>
  <si>
    <t>ОБР61142</t>
  </si>
  <si>
    <t>Уплотнение торцевое п.433.01.Burgmann.KUO65S-M7N ZN3381I Q1BM2GG..для насосов CPKC1 250-315,.CPKC1 200-315.поз.Р-121-Р-126...003108015. Протокол от 26.10.2021_неликвиды</t>
  </si>
  <si>
    <t>ОБР61127</t>
  </si>
  <si>
    <t>Уплотнение торцевое  п.433.01.Burgmann.KU033S-M7N ZN3381I Q1BM2GG..для насосов CPKC1 25-16,.CPKC1 40-200.поз.Р-117, Р-149, Р-153...001916027.</t>
  </si>
  <si>
    <t>ОБР61126</t>
  </si>
  <si>
    <t>Уплотнение торцевое  п.433.02.Burgmann.KU033S-M7N ZN3381I Q1BEGG..для насосов CPKC1 25-160,.CPKC1 40-200.поз.Р-117,Р-149, Р-153...001916844.</t>
  </si>
  <si>
    <t>ОБР61125</t>
  </si>
  <si>
    <t>Уплотнение механическое.Burgmann.BU GNZ 095 Q12BM7GG..к насосу п.Х-301 ф. Sterling.LPHA 70530....047708007. Протокол от 26.10.2021_неликвиды</t>
  </si>
  <si>
    <t>ОБР61124</t>
  </si>
  <si>
    <t>Прокладка п.4....для регул.клапана.PSV-4001.8986637/1..NDV8986637001.NAC1900010807. 02072020</t>
  </si>
  <si>
    <t>ОБР60909</t>
  </si>
  <si>
    <t>Прокладка п.4....для регул.клапана.FV-4002.8986637/2..NDV8986637002.NAC1900010809. 02072020</t>
  </si>
  <si>
    <t>ОБР60908</t>
  </si>
  <si>
    <t>Кольцо вала.радиально-уплотнительное.п.42.10, 42.11..для насоса п.Х-200.LPHX 60527.AB AFK 4B-1.... Протокол от 26.10.2021_неликвиды</t>
  </si>
  <si>
    <t>ОБР60844</t>
  </si>
  <si>
    <t>О-кольцо п.41.01....для насоса п.Х-200.LPHX 60527.AB AFK 4B-1.... Протокол от 26.10.2021_неликвиды</t>
  </si>
  <si>
    <t>ОБР60843</t>
  </si>
  <si>
    <t>О-кольцо п.41.00....для насоса п.Х-200.LPHX 60527.AB AFK 4B-1...43000076. Протокол от 26.10.2021_неликвиды</t>
  </si>
  <si>
    <t>ОБР60842</t>
  </si>
  <si>
    <t>Втулка защитная п.0270....для насоса Sterling п.Х-301.LPHA 70530.BN AFK 42R...20028922. Протокол от 26.10.2021_неликвиды</t>
  </si>
  <si>
    <t>ОБР60841</t>
  </si>
  <si>
    <t>Пружина....для клапана FV-30042.....13B6564X012. Протокол от 26.10.2021_неликвиды</t>
  </si>
  <si>
    <t>ОБР60642</t>
  </si>
  <si>
    <t>Кольцо....для клапана FV-30042.....225924. Протокол от 26.10.2021_неликвиды</t>
  </si>
  <si>
    <t>ОБР60641</t>
  </si>
  <si>
    <t>Шайба....для клапана FV-30042.....12B8281X012. Протокол от 26.10.2021_неликвиды</t>
  </si>
  <si>
    <t>ОБР60640</t>
  </si>
  <si>
    <t>Плунжер/шток....для клапанов FV-30042,.LV-40023....2470101. Протокол от 26.10.2021_неликвиды</t>
  </si>
  <si>
    <t>ОБР60639</t>
  </si>
  <si>
    <t>Седло....для клапанов FV-30042,.LV-40023....483737. Протокол от 26.10.2021_неликвиды</t>
  </si>
  <si>
    <t>ОБР60638</t>
  </si>
  <si>
    <t>Кольцо лабиринтное А2....к насосу АРР23-50 п.Р-1,2,3..100147055...9268260131. Протокол от 26.10.2021_неликвиды</t>
  </si>
  <si>
    <t>ОБР60487</t>
  </si>
  <si>
    <t>Кольцо лабиринтное А1 п.423.31....к насосу А11-32 п.Р-5003..100143238...9268250131.</t>
  </si>
  <si>
    <t>ОБР60481</t>
  </si>
  <si>
    <t>О-кольцо п.412.32...к насосу.А11-32, А10-32, п.Р-5003..100143238, 100143817,100189823...Е11В049591. Протокол от 26.10.2021_неликвиды</t>
  </si>
  <si>
    <t>ОБР60479</t>
  </si>
  <si>
    <t>О-кольцо п.412.31.....к насосу А11-32 п.Р-5003.100143238...Е11В084591. Протокол от 26.10.2021_неликвиды</t>
  </si>
  <si>
    <t>ОБР60478</t>
  </si>
  <si>
    <t>Кольцо лабиринтное А3 п.423.31....к насосам А32-125,А31-125,.А32-125 п.Р-5008,5006,5007.100143246,100143241,100143242...9268270131.</t>
  </si>
  <si>
    <t>ОБР60475</t>
  </si>
  <si>
    <t>О-кольцо п.412.32....к насосам А32-125,А31-125,.А32-125 п.Р-5008,5006,5007.100143246,100143241,100143242...Е11В074591.</t>
  </si>
  <si>
    <t>ОБР60473</t>
  </si>
  <si>
    <t>О-кольцо п.412.31....к насосам А32-125,А31-125,.А32-125 п.Р-5008,5006,5007.100143246,100143241,100143242...Е11В124591.</t>
  </si>
  <si>
    <t>ОБР60472</t>
  </si>
  <si>
    <t>О-кольцо п.412.14....к насосам А32-125,А31-125,.А32-125 п.Р-5008,5006,5007.100143246,100143241,100143242...Е113016194. Протокол от 26.10.2021_неликвиды</t>
  </si>
  <si>
    <t>ОБР60470</t>
  </si>
  <si>
    <t>Комплект уплотнительных колец..для пневмоцилиндра..для инсинератора п.Х-700..сер.№708814...A57469VT.100585224</t>
  </si>
  <si>
    <t>ОБР59938</t>
  </si>
  <si>
    <t>Прокладка для тарельч. вентиля.530D=690/16XM5.XTRAPROFILE..для инсинератора п.Х-700..сер.№708814...D01963.100521625</t>
  </si>
  <si>
    <t>ОБР59937</t>
  </si>
  <si>
    <t>Шланг обогреваемый.T200 DN25x10000 COD.28L.PT100 20MT мощность 3000 Вт..для установки полиамида......</t>
  </si>
  <si>
    <t>ОБР59645</t>
  </si>
  <si>
    <t>Шланг обогреваемый.T200 DN16 X 12 M 18L.PT100 CF 20M мощность1785 Вт..для установки полиамида......</t>
  </si>
  <si>
    <t>ОБР59644</t>
  </si>
  <si>
    <t>Плата командная п.37....для насоса ф.CAPITANIO.поз.Р-110 DN40 AAAAAEAAE-OR.E ISO 384...200400. Протокол от 26.10.2021_неликвиды</t>
  </si>
  <si>
    <t>ОБР59224</t>
  </si>
  <si>
    <t>Вал п.28....для насоса ф.CAPITANIO.поз.Р-110 DN40 AAAAAEAAE-OR.E ISO 384...900163. Протокол от 26.10.2021_неликвиды</t>
  </si>
  <si>
    <t>ОБР59223</t>
  </si>
  <si>
    <t>Кольцо металлическое п.29....для насоса ф.CAPITANIO.поз.Р-110 DN40 AAAAAEAAE-OR.E ISO 384...201065. Протокол от 26.10.2021_неликвиды</t>
  </si>
  <si>
    <t>ОБР59222</t>
  </si>
  <si>
    <t>Шпилька пилотная станд. п.30....для насоса ф.CAPITANIO.поз.Р-110 DN40 AAAAAEAAE-OR.E ISO 384...900164. Протокол от 26.10.2021_неликвиды</t>
  </si>
  <si>
    <t>ОБР59221</t>
  </si>
  <si>
    <t>Седло шарика п.15....для насоса ф.CAPITANIO.поз.Р-110 DN40 AAAAAEAAE-OR.E ISO 384...900162. Протокол от 26.10.2021_неликвиды</t>
  </si>
  <si>
    <t>ОБР59220</t>
  </si>
  <si>
    <t>Уплотнение....для насоса ф.CAPITANIO.поз.Р-110 DN40 AAAAAEAAE-OR.E ISO 384...201313. Протокол от 26.10.2021_неликвиды</t>
  </si>
  <si>
    <t>ОБР59219</t>
  </si>
  <si>
    <t>О-кольцо п.3...PTFE.для фильтра F-170.FLUXA SC SSL 01 2 ML GM 050.19388...2003010705.</t>
  </si>
  <si>
    <t>ОБР58868</t>
  </si>
  <si>
    <t>Штифт поз. 562....к насосу Speck Pumpen.TDE/CY-6091.0447.Е1230.0683.....</t>
  </si>
  <si>
    <t>ОБР58851</t>
  </si>
  <si>
    <t>Магнит внутренний поз. 847.1....к насосу Speck Pumpen.TDE/CY-6091.0447.Е1847.0580..... Протокол от 26.10.2021_неликвиды</t>
  </si>
  <si>
    <t>ОБР58848</t>
  </si>
  <si>
    <t>Кожух разделяющий..герметичный поз 816..к насосу Speck Pumpen.TDE/CY-6091.0537.Е1230.0495..... Протокол от 26.10.2021_неликвиды</t>
  </si>
  <si>
    <t>ОБР58845</t>
  </si>
  <si>
    <t>Магнит внутренний поз. 847.1....к насосу Speck Pumpen.TDE/CY-6091.0537.Е1847.0547..... Протокол от 26.10.2021_неликвиды</t>
  </si>
  <si>
    <t>ОБР58844</t>
  </si>
  <si>
    <t>Кольцо лабиринтное....к сепарационной мельнице.CONDUX CSM 360 поз.Z-200....113931 0003.</t>
  </si>
  <si>
    <t>ОБР58565</t>
  </si>
  <si>
    <t>Кольцо уплотнительное.80,00х3,00...к сепарационной мельнице.CONDUX CSM 360 поз.Z-200....735460 0183.</t>
  </si>
  <si>
    <t>ОБР58564</t>
  </si>
  <si>
    <t>Кольцо уплотнительное.105,00х3,00...к сепарационной мельнице.CONDUX CSM 360 поз.Z-200....735460 0112.</t>
  </si>
  <si>
    <t>ОБР58563</t>
  </si>
  <si>
    <t>Кольцо уплотнительное.10,00х2,00...к сепарационной мельнице.CONDUX CSM 360 поз.Z-200.....</t>
  </si>
  <si>
    <t>ОБР58562</t>
  </si>
  <si>
    <t>Кольцо уплотнительное.192,00х3,00...сепарационной мельнице.CONDUX CSM 360 поз.Z-200....735460 1066.</t>
  </si>
  <si>
    <t>ОБР58561</t>
  </si>
  <si>
    <t>Шайба пружинная 1052.178.001....к сепарационной мельнице.CONDUX CSM 360 поз.Z-200....731615 0020.</t>
  </si>
  <si>
    <t>ОБР58560</t>
  </si>
  <si>
    <t>Шайба пружинная 1052.079.001....к сепарационной мельнице.CONDUX CSM 360 поз.Z-200....731615 0005.</t>
  </si>
  <si>
    <t>ОБР58559</t>
  </si>
  <si>
    <t>Прокладка п.4....для рег.клапана FV-4204.....NAC1900010810. 02072020</t>
  </si>
  <si>
    <t>ОБР57634</t>
  </si>
  <si>
    <t>О-кольцо п.522....для рег.клапана FV-4204.....KHA049003501. 02072020</t>
  </si>
  <si>
    <t>ОБР57632</t>
  </si>
  <si>
    <t>Седло клапана поз.1....к стопорному клапану.турбины п.3722...SIL-27081.50/3.SLQ 56712/2.</t>
  </si>
  <si>
    <t>ОБР57408</t>
  </si>
  <si>
    <t>Конус клапана поз. 18....к стопорному клапану.турбины п.3722...SIL-27081.50/3.SLQ56711/3.</t>
  </si>
  <si>
    <t>ОБР57401</t>
  </si>
  <si>
    <t>Ремкомплект балансира.3НАС029054-001.для робота АВВ.. Протокол от 26.10.2021_неликвиды</t>
  </si>
  <si>
    <t>ОБР56713</t>
  </si>
  <si>
    <t>Комплект уплотнений....для гидродинамич.цилиндра.установки U-162.....</t>
  </si>
  <si>
    <t>ОБР55544</t>
  </si>
  <si>
    <t>Прокладка....к насосу ф.Зульцер.А33-125.сер.№02153447.поз.400.1..Е805420884. Протокол от 26.10.2021_неликвиды</t>
  </si>
  <si>
    <t>ОБР54317</t>
  </si>
  <si>
    <t>Винт с шестигранным..отверстием в головке..к насосу ф.Зульцер.А11-32, А10-32.сер.№02153446, 100189823.поз.914.1..3842750133, 100086389.поз.Н-2/1,2 Протокол от 26.10.2021_неликвиды</t>
  </si>
  <si>
    <t>ОБР54316</t>
  </si>
  <si>
    <t>Уплотнение механическое....к насосу ф.Зульцер.А42-150.сер.№100111783/100111784.поз.433.21..FD27160017.</t>
  </si>
  <si>
    <t>ОБР54315</t>
  </si>
  <si>
    <t>Вал....к насосу ф.Зульцер.А42-150.сер.№100111783/100111784.поз.210.31..2837890133-1.</t>
  </si>
  <si>
    <t>ОБР54314</t>
  </si>
  <si>
    <t>Прокладка....к насосу ф.Зульцер.А42-150.сер.№100111783/100111784.поз.400.21..Е805375884.</t>
  </si>
  <si>
    <t>ОБР54312</t>
  </si>
  <si>
    <t>Кольцо лабиринтное....к насосу ф.Зульцер.А42-150.сер.№100111783/100111784.поз.423.31..9268280131.</t>
  </si>
  <si>
    <t>ОБР54311</t>
  </si>
  <si>
    <t>Дефлектор....к насосу ф.Зульцер.А42-150.сер.№100111783/100111784.поз.507.13..EL1206506M.</t>
  </si>
  <si>
    <t>ОБР54310</t>
  </si>
  <si>
    <t>О-кольцо....к насосу ф.Зульцер.А42-150.сер.№100111783/100111784.поз.412.11..Е143293N93.</t>
  </si>
  <si>
    <t>ОБР54309</t>
  </si>
  <si>
    <t>О-кольцо....к насосу ф.Зульцер.А42-150.сер.№100111783/100111784.поз.412.12..Е11801339F. Протокол от 26.10.2021_неликвиды</t>
  </si>
  <si>
    <t>ОБР54308</t>
  </si>
  <si>
    <t>О-кольцо....к насосу ф.Зульцер.А42-150.сер.№100111783/100111784.поз.412.14..Е113020194.</t>
  </si>
  <si>
    <t>ОБР54307</t>
  </si>
  <si>
    <t>О-кольцо....к насосу ф.Зульцер.А42-150.сер.№100111783/100111784.поз.412.21..Е11В044294.</t>
  </si>
  <si>
    <t>ОБР54306</t>
  </si>
  <si>
    <t>О-кольцо....к насосу ф.Зульцер.А42-150.сер.№100111783/100111784.поз.412.31..Е11Н139391.</t>
  </si>
  <si>
    <t>ОБР54305</t>
  </si>
  <si>
    <t>Проволока..к стопорному клапану..черт.SIL-27081.00/3.турбины HNK40/45/40-3 п.3723..поз.11..BKR20250 (BKR202500150).</t>
  </si>
  <si>
    <t>ОБР54218</t>
  </si>
  <si>
    <t>Кольцо....к рег.клапану черт.SOL-01128/0.пар.турбины EHNK50/45 п.3722..поз.29..RAZ08479.</t>
  </si>
  <si>
    <t>ОБР54195</t>
  </si>
  <si>
    <t>Кольцо....к рег.клапану черт.SOL-01128/0.пар.турбины EHNK50/45 п.3722..поз.28..RAZ08472 (KFZ175050064).</t>
  </si>
  <si>
    <t>ОБР54194</t>
  </si>
  <si>
    <t>Уплотнение вала...к насосу Grundfos.NB 125/400/368.A-F-A-BAQE поз.Р-1,2..поз.105..96306472.</t>
  </si>
  <si>
    <t>ОБР54161</t>
  </si>
  <si>
    <t>Кольцо уплотнительное круглого.сечения..к насосу Grundfos.NB 125/400/368.A-F-A-BAQE поз.Р-1,2..поз.72а..97757676.</t>
  </si>
  <si>
    <t>ОБР54160</t>
  </si>
  <si>
    <t>О-кольцо..п.14..к насосу п.3257/1,2.SDAN 350/450B...AO-118630..</t>
  </si>
  <si>
    <t>ОБР53021</t>
  </si>
  <si>
    <t>V-кольцо..п.5..к насосу п.3257/1,2.SDAN 350/450B.....</t>
  </si>
  <si>
    <t>ОБР53020</t>
  </si>
  <si>
    <t>Втулка вала..п.13..к насосу п.3257/1,2.SDAN 350/450B.....</t>
  </si>
  <si>
    <t>ОБР53018</t>
  </si>
  <si>
    <t>Пружина....для насоса ф.KSB.HPK-LS4 125-250..поз.950.23... Протокол от 26.10.2021_неликвиды</t>
  </si>
  <si>
    <t>ОБР52163</t>
  </si>
  <si>
    <t>Крейцкопф с шатуном..поз.11. Р-03..для насосов.N-P-31 поз.1722/1,2; 1723/1,2....BL429200. Протокол от 26.10.2021_неликвиды</t>
  </si>
  <si>
    <t>ОБР52114</t>
  </si>
  <si>
    <t>О-кольцо.49,5х3.Е11В049591 поз.412.32..к насосу.А11-40 сер.№100086389..... Протокол от 26.10.2021_неликвиды</t>
  </si>
  <si>
    <t>ОБР52007</t>
  </si>
  <si>
    <t>О-кольцо.84,5х3.Е11В084593 поз.412.31..к насосу.А11-40 сер.№100086389.100143817.... Протокол от 26.10.2021_неликвиды</t>
  </si>
  <si>
    <t>ОБР52006</t>
  </si>
  <si>
    <t>О-кольцо.22,2Х3.Е11В022294 поз.412.21..к насосу.А11-40, А10-32  сер.№100086389.100189823.... Протокол от 26.10.2021_неликвиды</t>
  </si>
  <si>
    <t>ОБР52005</t>
  </si>
  <si>
    <t>О-кольцо.10,1х1,6.Е113010194 поз.412.14..к насосу.А11-40, А10-32  сер.№100086389.100189823.... Протокол от 26.10.2021_неликвиды</t>
  </si>
  <si>
    <t>ОБР52004</t>
  </si>
  <si>
    <t>О-кольцо.10,3х2,4.Е11801039F поз.412.12..к насосу.А11-40 сер.№100086389.100143817.... Протокол от 26.10.2021_неликвиды</t>
  </si>
  <si>
    <t>ОБР52003</t>
  </si>
  <si>
    <t>О-кольцо.199,3х5,7.Е11Н199393 поз.412.11..к насосу.А11-40 сер.№100086389..... Протокол от 26.10.2021_неликвиды</t>
  </si>
  <si>
    <t>ОБР52002</t>
  </si>
  <si>
    <t>О-кольцо.59,5х3.Е11В059591 поз.412.32..к насосу.А22-32 сер.№100086390..... Протокол от 26.10.2021_неликвиды</t>
  </si>
  <si>
    <t>ОБР52000</t>
  </si>
  <si>
    <t>О-кольцо.104,5х3.Е11В104593 поз.412.31..к насосу.А22-32 сер.№100086390..... Протокол от 26.10.2021_неликвиды</t>
  </si>
  <si>
    <t>ОБР51999</t>
  </si>
  <si>
    <t>О-кольцо.29,2х3.Е11В029294 поз.412.21..к насосу.А22-32 сер.№100086390..... Протокол от 26.10.2021_неликвиды</t>
  </si>
  <si>
    <t>ОБР51998</t>
  </si>
  <si>
    <t>О-кольцо.12,1х1,6.Е113012194 поз.412.14..к насосу.А22-32 сер.№100086390..... Протокол от 26.10.2021_неликвиды</t>
  </si>
  <si>
    <t>ОБР51997</t>
  </si>
  <si>
    <t>О-кольцо.10,3х2,4.Е11801039F поз.412.12..к насосу.А22-32, А10-32  сер.№100086390.100189823.... Протокол от 26.10.2021_неликвиды</t>
  </si>
  <si>
    <t>ОБР51996</t>
  </si>
  <si>
    <t>О-кольцо.249,3х5,7.Е11Н249393 поз.412.11..к насосу.А22-32 сер.№100086390.100143817.... Протокол от 26.10.2021_неликвиды</t>
  </si>
  <si>
    <t>ОБР51995</t>
  </si>
  <si>
    <t>Комплект запчастей привода....для маслосепаратора ф.GEA.ОТС 2-02-937....2050-9902-080. Протокол от 26.10.2021_неликвиды</t>
  </si>
  <si>
    <t>ОБР51320</t>
  </si>
  <si>
    <t>Комплект запчастей барабана....для маслосепаратора ф.GEA.ОТС 2-02-937....2050-9902-070. Протокол от 26.10.2021_неликвиды</t>
  </si>
  <si>
    <t>ОБР51319</t>
  </si>
  <si>
    <t>Цапфа п.3....для ниж. локатора смесителя.ф.Hosokawa п.Х-602А/В...А4-4040037.6000082.</t>
  </si>
  <si>
    <t>ОБР50268</t>
  </si>
  <si>
    <t>Кольцо зажимное п.1....для ниж. локатора смесителя.ф.Hosokawa п.Х-602А/В.4040039..А4-4040037.6000105.</t>
  </si>
  <si>
    <t>ОБР50267</t>
  </si>
  <si>
    <t>Прокладка поз.42.d=30mm...к регул.клапану FV-4002.RV058815.8986637/2...NAC917588028. 02072020</t>
  </si>
  <si>
    <t>ОБР50178</t>
  </si>
  <si>
    <t>Пружина уплотнения поз. 16....к регул.клапану FV-4002.RV058815.8986637/2...NAC1900014791. 02072020</t>
  </si>
  <si>
    <t>ОБР50171</t>
  </si>
  <si>
    <t>Прокладка поз.43.d=50mm...к регул.клапану FV-4002.RV058815.8986637/2...NAC917588036. 02072020</t>
  </si>
  <si>
    <t>ОБР50167</t>
  </si>
  <si>
    <t>Мотор-редуктор ф.SITI.MI 80-50-28-F.B3-1,1-255-380-50 (4P)..для мешалок.поз.А-131,120,121,130,140.....</t>
  </si>
  <si>
    <t>ОБР50092</t>
  </si>
  <si>
    <t>Вал алюминиевый поз.4..эластомерной диафрагмы..к насосу ф.Capitanio.поз.Р-110 DN40 AAAAAEAAE-OR....201340 (900161). Протокол от 26.10.2021_неликвиды</t>
  </si>
  <si>
    <t>ОБР49910</t>
  </si>
  <si>
    <t>Втулка пилотного вала поз.22.DN 40.....к насосу ф.Capitanio.поз.Р-110 DN40 AAAAAEAAE-OR.......900147.. Протокол от 26.10.2021_неликвиды</t>
  </si>
  <si>
    <t>ОБР49909</t>
  </si>
  <si>
    <t>Втулка вала диафрагмы поз.24.......к насосу ф.Capitanio.поз.Р-110 DN40 AAAAAEAAE-OR.......900145.. Протокол от 26.10.2021_неликвиды</t>
  </si>
  <si>
    <t>ОБР49908</t>
  </si>
  <si>
    <t>Диафрагма PTFE.DN 40.поз.7а..для насоса ф.CAPITANIO.поз.Р-110 DN40 AAAAAEAAE-OR....№ 201128. Протокол от 26.10.2021_неликвиды</t>
  </si>
  <si>
    <t>ОБР49895</t>
  </si>
  <si>
    <t>Диафрагма EPDM.DN 40.поз.7b..для насоса ф.CAPITANIO.поз.Р-110 DN40 AAAAAEAAE-OR....№ 201338. Протокол от 26.10.2021_неликвиды</t>
  </si>
  <si>
    <t>ОБР49893</t>
  </si>
  <si>
    <t>Уплотнение....к насосу Calpeda.NMD 25/190BE.сер.№0308107515, 0911411936.№36.50.3.94.045.14003400000.</t>
  </si>
  <si>
    <t>ОБР49600</t>
  </si>
  <si>
    <t>Уплотнение корпуса....к насосу Calpeda.NMD 25/190BE.сер.№0308107515, 0911411936.№16.20.3.94.045.14002250000.</t>
  </si>
  <si>
    <t>ОБР49599</t>
  </si>
  <si>
    <t>Прокладка.......для насосов KSB.CPKC1 40-200.п.400.13.....00355164..</t>
  </si>
  <si>
    <t>ОБР47847</t>
  </si>
  <si>
    <t>Кольцо уплотнительное.......для насосов KSB.CPKC1 25-160, 050-160.п.411.11.....00125677..</t>
  </si>
  <si>
    <t>ОБР47829</t>
  </si>
  <si>
    <t>Кольцо уплотнительное.......для насосов KSB.CPKC1 65-250,CPKN-C1.V 040-250..п.411.11.997146866/400.00125674..</t>
  </si>
  <si>
    <t>ОБР47828</t>
  </si>
  <si>
    <t>Комплект сальников...12B8283X012...к рег. клапанам Emerson.HV-30024,FV-30042,PV-40026A,.LV-50021, LV-50043, FV-50073........ Протокол от 26.10.2021_неликвиды</t>
  </si>
  <si>
    <t>ОБР47794</t>
  </si>
  <si>
    <t>Прокладка...1882953...к рег. клапанам Emerson.HV-30024,FV-30042,LV-40023,.FV-81001,LV-92024.... Протокол от 26.10.2021_неликвиды</t>
  </si>
  <si>
    <t>ОБР47791</t>
  </si>
  <si>
    <t>Прокладка...E805224584 п.400.1...к насосам.APP 11-32, А11-40.сер.№ 02153446, 100086389.поз.Н-2/1,2...... Протокол от 26.10.2021_неликвиды</t>
  </si>
  <si>
    <t>ОБР47772</t>
  </si>
  <si>
    <t>О-кольцо...Е113010194 п.412.3...к насосам.APP 11-32 сер.№ 02153446.......... Протокол от 26.10.2021_неликвиды</t>
  </si>
  <si>
    <t>ОБР47769</t>
  </si>
  <si>
    <t>О-кольцо....к насосам.APP 11-32, А42-150.02153446,100111783,100111784.п.412.5, п.412.32..Е11В084591. Протокол от 26.10.2021_неликвиды</t>
  </si>
  <si>
    <t>ОБР47768</t>
  </si>
  <si>
    <t>О-кольцо...Е11В022294 п.412.4...к насосам.APP 11-32 сер.№ 02153446.......... Протокол от 26.10.2021_неликвиды</t>
  </si>
  <si>
    <t>ОБР47767</t>
  </si>
  <si>
    <t>О-кольцо....к насосам A33-100.APP 33-125 сер.№ 02153449,.02153448, 02153447,10025660.поз.412.4, 412.6..Е11В039294. Протокол от 26.10.2021_неликвиды</t>
  </si>
  <si>
    <t>ОБР47759</t>
  </si>
  <si>
    <t>Прокладка п.400-2....для насоса ф. Speck Pumpen.TOE-CY-6091.0537.......E1400.0315.</t>
  </si>
  <si>
    <t>ОБР46715</t>
  </si>
  <si>
    <t>Комплект быстроизнашивающихся.деталей п.5,7,8,9.Kit...для насоса ф.ALLDOS.208-1,0-10078.......... Протокол от 26.10.2021_неликвиды</t>
  </si>
  <si>
    <t>ОБР46504</t>
  </si>
  <si>
    <t>Фильтр воздушный...С713...для насоса ф.Gebr.Becker.Picchio 2200...90951000000...... Протокол от 26.10.2021_неликвиды</t>
  </si>
  <si>
    <t>ОБР46447</t>
  </si>
  <si>
    <t>Фильтр воздушный.С 111282.....для насоса ф.Gebr.Becker.Picchio 2200...90950700000...... Протокол от 26.10.2021_неликвиды</t>
  </si>
  <si>
    <t>ОБР46438</t>
  </si>
  <si>
    <t>Клапан выпускной...ST323-0-16...для насоса ф.Gebr.Becker.Picchio 2200...72750499323 (72751199323)...... Протокол от 26.10.2021_неликвиды</t>
  </si>
  <si>
    <t>ОБР46428</t>
  </si>
  <si>
    <t>Шайба дистанционная...DVT 2.60; 2.80;2.100...для насоса ф.Gebr.Becker.Picchio 2200...51140010100...... Протокол от 26.10.2021_неликвиды</t>
  </si>
  <si>
    <t>ОБР46350</t>
  </si>
  <si>
    <t>Шайба уплотнительная...DF 35x45x7...для насоса ф.Gebr.Becker.Picchio 2200...90654000000...... Протокол от 26.10.2021_неликвиды</t>
  </si>
  <si>
    <t>ОБР46347</t>
  </si>
  <si>
    <t>Кольцо поджимное...K2F 6205/6304...для насоса ф.Gebr.Becker.Picchio 2200...91715200000...... Протокол от 26.10.2021_неликвиды</t>
  </si>
  <si>
    <t>ОБР46346</t>
  </si>
  <si>
    <t>Сальник.35х2х117мм.....для насоса ф.Gebr.Becker.Picchio 2200...91131200000...... Протокол от 26.10.2021_неликвиды</t>
  </si>
  <si>
    <t>ОБР46345</t>
  </si>
  <si>
    <t>Лопатка графит....(4 шт.)...для насоса ф.Gebr.Becker.Picchio 2200...90133000004...... Протокол от 26.10.2021_неликвиды</t>
  </si>
  <si>
    <t>ОБР46335</t>
  </si>
  <si>
    <t>Уплотнение кольцевое.6.07x1.78 п.20.2025.NBR (NBR70)...для насоса ф.CAPITANIO.поз.Р-110 DN40 AAAAAEAAE-OR.E ISO.200367 (200259)...... Протокол от 26.10.2021_неликвиды</t>
  </si>
  <si>
    <t>ОБР45849</t>
  </si>
  <si>
    <t>Уплотнение кольцевое.8.73x1.78 п.38.108 NBR (NBR70)...для насоса ф.CAPITANIO.поз.Р-110 DN40 AAAAAEAAE-OR.E ISO...200991 (200258).... Протокол от 26.10.2021_неликвиды</t>
  </si>
  <si>
    <t>ОБР45843</t>
  </si>
  <si>
    <t>Уплотнение кольцевое.26.7x1.78 п.36.2106 NBR (NBR70)...для насоса ф.CAPITANIO.поз.Р-110 DN40 AAAAAEAAE-OR.E ISO...201310 (200417).... Протокол от 26.10.2021_неликвиды</t>
  </si>
  <si>
    <t>ОБР45842</t>
  </si>
  <si>
    <t>Уплотнение кольцевое.3.68x1.78 п.35.2015 NBR (NBR70)...для насоса ф.CAPITANIO.поз.Р-110 DN40 AAAAAEAAE-OR.E ISO...201309 (200369).... Протокол от 26.10.2021_неликвиды</t>
  </si>
  <si>
    <t>ОБР45841</t>
  </si>
  <si>
    <t>Ползун силовой п.27.DN40.3137 NBR...для насоса ф.CAPITANIO.поз.Р-110 DN40 AAAAAEAAE-OR.E ISO.№ 900165...... Протокол от 26.10.2021_неликвиды</t>
  </si>
  <si>
    <t>ОБР45840</t>
  </si>
  <si>
    <t>Уплотнение кольцевое.34.60x2.62 п.23.3137  NBR (NBR70)...для насоса ф.CAPITANIO.поз.Р-110 DN40 AAAAAEAAE-OR.E ISO...200680 (200163).... Протокол от 26.10.2021_неликвиды</t>
  </si>
  <si>
    <t>ОБР45839</t>
  </si>
  <si>
    <t>Уплотнение кольцевое.21.89x2.62  п.21.3087 NBR (NBR70)...для насоса ф.CAPITANIO.поз.Р-110 DN40 AAAAAEAAE-OR...201312 (200111)...... Протокол от 26.10.2021_неликвиды</t>
  </si>
  <si>
    <t>ОБР45838</t>
  </si>
  <si>
    <t>Уплотнение кольцевое.15.54x2.62 п.19.3062 NBR (NBR70)...для насоса ф.CAPITANIO.поз.Р-110 DN40 AAAAAEAAE-OR.E ISO...201311 (201233).... Протокол от 26.10.2021_неликвиды</t>
  </si>
  <si>
    <t>ОБР45837</t>
  </si>
  <si>
    <t>Уплотнение кольцевое.78.97x3.53 п.39.4312 EPDM...для насоса ф.CAPITANIO.поз.Р-110 DN40 AAAAAEAAE-OR.E ISO.№ 201233...... Протокол от 26.10.2021_неликвиды</t>
  </si>
  <si>
    <t>ОБР45836</t>
  </si>
  <si>
    <t>Уплотнение кольцевое.69.44х3.53 п.14.4275 EPDM (4575 EPDM)...для насоса ф.CAPITANIO.поз.Р-110 DN40 AAAAAEAAE-OR.E ISO...201234.... Протокол от 26.10.2021_неликвиды</t>
  </si>
  <si>
    <t>ОБР45835</t>
  </si>
  <si>
    <t>Шарик EPDM 050 п.13.......для насоса ф.CAPITANIO.поз.Р-110 DN40 AAAAAEAAE-OR.E ISO...№ 201235.... Протокол от 26.10.2021_неликвиды</t>
  </si>
  <si>
    <t>ОБР45834</t>
  </si>
  <si>
    <t>Комплект силового клапана п.26.DN40.....для насоса ф.CAPITANIO.поз.Р-110 DN40 AAAAAEAAE-OR.E ISO.705 (201117)...... Протокол от 26.10.2021_неликвиды</t>
  </si>
  <si>
    <t>ОБР45833</t>
  </si>
  <si>
    <t>Клапан п.36.....для насоса ф.Alpha Vuoto.п.Р-111, Р-112.ANVM-ANVS 50-100..........</t>
  </si>
  <si>
    <t>ОБР45606</t>
  </si>
  <si>
    <t>Блок клапанов п.35.....для насоса ф.Alpha Vuoto.п.Р-111, Р-112.ANVM-ANVS 50-100..........</t>
  </si>
  <si>
    <t>ОБР45605</t>
  </si>
  <si>
    <t>Лопатка п.17.....для насоса ф.Alpha Vuoto.п.Р-111, Р-112.ANVM-ANVS 50-100..........</t>
  </si>
  <si>
    <t>ОБР45598</t>
  </si>
  <si>
    <t>Прокладка (м).......Компрессор.BCL607...поз.10B, 11B.SOS94119/0,94121/0.MAV200134..</t>
  </si>
  <si>
    <t>ОБР45450</t>
  </si>
  <si>
    <t>Прокладка кольцевая.......Компрессор.BCL607...поз.19E.SOS94119/0,94121/0.RAO111400277..</t>
  </si>
  <si>
    <t>ОБР45447</t>
  </si>
  <si>
    <t>Уплотнение торцевое № 36.00.R5H2-EYXYKRY d.24mm.....для насоса ф.Calpeda п.Р-150.NMD 25/190BE  EYXYKRY.....3.94.045...16007870000</t>
  </si>
  <si>
    <t>ОБР44887</t>
  </si>
  <si>
    <t>Втулка вала....для насоса ф.KSB.HPK-LS4 125-250..поз.523..11214617.</t>
  </si>
  <si>
    <t>ОБР44585</t>
  </si>
  <si>
    <t>Прокладка круглого сечения....для насоса ф.KSB.HPK-LS4 125-250..поз.412.07...</t>
  </si>
  <si>
    <t>ОБР44583</t>
  </si>
  <si>
    <t>Уплотнение.Dn250 Pn10...для мешалки ф. CHEMA п.А-400....Черт.1549342.1.10RW pos. 18..</t>
  </si>
  <si>
    <t>ОБР43973</t>
  </si>
  <si>
    <t>Кольцо вала уплотнительное.Dia 60х80х8...для мешалки ф. CHEMA п.А-400....Черт.1549342.1.10RW pos. 9..</t>
  </si>
  <si>
    <t>ОБР43972</t>
  </si>
  <si>
    <t>Фильтроэлемент.852 904 TI 08-1,6...для фильтра ф.MHALE п.F-600.SKF-03 015.78311896.... Протокол от 26.10.2021_неликвиды</t>
  </si>
  <si>
    <t>ОБР43770</t>
  </si>
  <si>
    <t>Уплотнение торцовое.....153/Д.71.048.881.МК.....</t>
  </si>
  <si>
    <t>ОБР43675</t>
  </si>
  <si>
    <t>Маслоуплотнение.145х175х15.п.81..для рукава смесителя.ф.Hosokawa Micron п.Х-602 А/В.9000301..А4-4030463..</t>
  </si>
  <si>
    <t>ОБР43659</t>
  </si>
  <si>
    <t>Маслоуплотнение.70х90х10.п.60..для редуктора смесителя.ф.Hosokawa Micron п.Х-602 А/В.9802221..А3-6021991..</t>
  </si>
  <si>
    <t>ОБР43657</t>
  </si>
  <si>
    <t>Маслоуплотнение.60х90х10.п.41..для редуктора смесителя.ф.Hosokawa Micron п.Х-602 А/В.9002395..А3-6021991..</t>
  </si>
  <si>
    <t>ОБР43656</t>
  </si>
  <si>
    <t>V-образное кольцо....для насоса Sterling п.Х-301.LPHA 70530 BN AFK 42R..п.0194..43007626. Протокол от 26.10.2021_неликвиды</t>
  </si>
  <si>
    <t>ОБР43230</t>
  </si>
  <si>
    <t>Кольцо О-образное....для насоса Sterling п.Х-301.LPHA 70530 BN AFK 42R..п.0080..43007200. Протокол от 26.10.2021_неликвиды</t>
  </si>
  <si>
    <t>ОБР43229</t>
  </si>
  <si>
    <t>Кольцо уплотнительное....для насоса ф.KSB.CPKC1 40-200..поз.411.10..00352046.</t>
  </si>
  <si>
    <t>ОБР42872</t>
  </si>
  <si>
    <t>Уплотнение торцевое....для насоса ф.KSB.HPK-LS4 125-250..поз.433.02..01013312, 17778000.</t>
  </si>
  <si>
    <t>ОБР42854</t>
  </si>
  <si>
    <t>Кольцо уплотнительное....для насоса ф.KSB.CPKC1 65-250,CPKN-C1.V 040-250..поз.411.10, 997146866/400..00352047.</t>
  </si>
  <si>
    <t>ОБР42847</t>
  </si>
  <si>
    <t>Шайба стопорная....для насоса ф.KSB.CPKC1 25-160,40-200..поз.930.01..00200146.</t>
  </si>
  <si>
    <t>ОБР42844</t>
  </si>
  <si>
    <t>Прокладка круглого сечения....для насоса ф.KSB.CPKC1 25-160,40-200..поз.412.01..00372700.</t>
  </si>
  <si>
    <t>ОБР42840</t>
  </si>
  <si>
    <t>Прокладка круглого сечения....для насоса ф.KSB.CPKC1 250-315,200-315..поз.412.01..000372703.</t>
  </si>
  <si>
    <t>ОБР42825</t>
  </si>
  <si>
    <t>Кольцо уплотнительное....для насоса ф.KSB.CPKC1 250-315,200-315,25-160,.65-250,40-200.поз.411.16,поз.411.01,п.411.03..01019552, 01331140.</t>
  </si>
  <si>
    <t>ОБР42815</t>
  </si>
  <si>
    <t>Кольцо уплотнительное....для насоса ф.KSB.CPKC1 250-315,200-315, 040-315..поз.411.10..00352051.</t>
  </si>
  <si>
    <t>ОБР42813</t>
  </si>
  <si>
    <t>Кольцо уплотнительное....для насоса ф.KSB.CPKCHS 80-200.CPKC1 250-315,200-315,40-200,.25-160.поз.411.03,поз.411.01,п.411.46.п.411.16.00361855, 01073166.</t>
  </si>
  <si>
    <t>ОБР42812</t>
  </si>
  <si>
    <t>Уплотнение механическое..ф.Дж Крейн 0412/109B/--/V/244A..GPN85251989.п.3256/1-6..... Протокол от 26.10.2021_неликвиды</t>
  </si>
  <si>
    <t>ОБР42366</t>
  </si>
  <si>
    <t>Уплотнение механическое..ф.Дж.Крейн 0412/109B/--/J/244A..GPN 87035233.п.3223/1..... Протокол от 26.10.2021_неликвиды</t>
  </si>
  <si>
    <t>ОБР42199</t>
  </si>
  <si>
    <t>Винт....к мех.уплотнению ESD44D060X34V.для мешалки ф.EKATO..п.113..20022362.</t>
  </si>
  <si>
    <t>ОБР42121</t>
  </si>
  <si>
    <t>Пружина спиральная....к мех.уплотнению ESD44D060X34V.для мешалки ф.EKATO..п.101,102..10002774.</t>
  </si>
  <si>
    <t>ОБР42101</t>
  </si>
  <si>
    <t>Кольцо уплотнит.вращающееся....к мех.уплотнению ESD44D060X34V.для мешалки ф.EKATO..п.55..10008171.</t>
  </si>
  <si>
    <t>ОБР42100</t>
  </si>
  <si>
    <t>Кольцо уплотнит.неподвижное....к мех.уплотнению ESD44D060X34V.для мешалки ф.EKATO..п.54..10002318.</t>
  </si>
  <si>
    <t>ОБР42099</t>
  </si>
  <si>
    <t>Кольцо уплотнительное....к мех.уплотнению ESD44D060X34V.для мешалки ф.EKATO..п.107..10002182.</t>
  </si>
  <si>
    <t>ОБР42098</t>
  </si>
  <si>
    <t>Кольцо уплотнительное....к мех.уплотнению ESD44D060X34V.для мешалки ф.EKATO..п.72..10036501.</t>
  </si>
  <si>
    <t>ОБР42097</t>
  </si>
  <si>
    <t>Кольцо уплотнительное....к мех.уплотнению ESD44D060X34V.для мешалки ф.EKATO..п.71..20080122.</t>
  </si>
  <si>
    <t>ОБР42096</t>
  </si>
  <si>
    <t>Кольцо уплотнительное....к мех.уплотнению ESD44D060X34V.для мешалки ф.EKATO..п.70..10026111.</t>
  </si>
  <si>
    <t>ОБР42095</t>
  </si>
  <si>
    <t>Кольцо уплотнительное....к мех.уплотнению ESD44D060X34V.для мешалки ф.EKATO..п.67..10028095.</t>
  </si>
  <si>
    <t>ОБР42094</t>
  </si>
  <si>
    <t>Кольцо уплотнительное....к мех.уплотнению ESD44D060X34V.для мешалки ф.EKATO..п.65,66..10020069.</t>
  </si>
  <si>
    <t>ОБР42093</t>
  </si>
  <si>
    <t>Кольцо уплотнительное....к мех.уплотнению ESD44D060X34V.для мешалки ф.EKATO..п.62..10001611.</t>
  </si>
  <si>
    <t>ОБР42092</t>
  </si>
  <si>
    <t>Кольцо уплотнительное....к мех.уплотнению ESD44D060X34V.для мешалки ф.EKATO..п.60,61..10001608.</t>
  </si>
  <si>
    <t>ОБР42091</t>
  </si>
  <si>
    <t>Кольцо уплотнительное....к мех.уплотнению ESD44D060X34V.для мешалки ф.EKATO..п.51..10035716.</t>
  </si>
  <si>
    <t>ОБР42090</t>
  </si>
  <si>
    <t>Кольцо уплотнительное....к мех.уплотнению ESD44D060X34V.для мешалки ф.EKATO..п.50..10008185.</t>
  </si>
  <si>
    <t>ОБР42089</t>
  </si>
  <si>
    <t>Муфта в сборе....для паровой турбины.BYRT IIID...E302112B.695997-1.</t>
  </si>
  <si>
    <t>ОБР40231</t>
  </si>
  <si>
    <t>Держатель лопасти....для паровой турбины.BYRT IIID...E302112B.676064-10.</t>
  </si>
  <si>
    <t>ОБР40229</t>
  </si>
  <si>
    <t>Кольцо удерживающее....для паровой турбины.BYRT IIID...E302112B.P27D24.</t>
  </si>
  <si>
    <t>ОБР40219</t>
  </si>
  <si>
    <t>Втулка конусная..на шкив вентилятора..к АВО.поз.Е-2003....3020-70.</t>
  </si>
  <si>
    <t>ОБР39414</t>
  </si>
  <si>
    <t>Втулка конусная..на шкив электродвигателя..к АВО.поз.Е-2003....2012-48.</t>
  </si>
  <si>
    <t>ОБР39413</t>
  </si>
  <si>
    <t>Шкив электродвигателя....к АВО.поз.Е-2003....29-14М-55.</t>
  </si>
  <si>
    <t>ОБР39411</t>
  </si>
  <si>
    <t>Уплотнение.40х60х8....SIMRIT SIMMERRING B2PT....406713 (40412818).</t>
  </si>
  <si>
    <t>ОБР38094</t>
  </si>
  <si>
    <t>Втулка.....DIN 9831/ISO 9448-2....2051.32.25.030.20. Протокол от 26.10.2021_неликвиды</t>
  </si>
  <si>
    <t>ОБР38083</t>
  </si>
  <si>
    <t>Прокладка литьевой формы.Ф610....PERSICO-17099L-5-3-128.....</t>
  </si>
  <si>
    <t>ОБР38037</t>
  </si>
  <si>
    <t>Прокладка литьевой формы.Ф513....PERSICO-17099L-5-3-123.....</t>
  </si>
  <si>
    <t>ОБР38036</t>
  </si>
  <si>
    <t>Прокладка литьевой формы.Ф368....PERSICO-17099L-5-3-126.....</t>
  </si>
  <si>
    <t>ОБР38033</t>
  </si>
  <si>
    <t>Прокладка литьевой формы.Ф305....PERSICO-17099L-5-3-119.....</t>
  </si>
  <si>
    <t>ОБР38031</t>
  </si>
  <si>
    <t>Прокладка литьевой формы.Ф285....PERSICO-17099L-5-3-118.....</t>
  </si>
  <si>
    <t>ОБР38030</t>
  </si>
  <si>
    <t>Прокладка литьевой формы.Ф263....PERSICO-17099L-5-3-117.....</t>
  </si>
  <si>
    <t>ОБР38029</t>
  </si>
  <si>
    <t>Прокладка литьевой формы.Ф252....PERSICO-17099L-5-3-116.....</t>
  </si>
  <si>
    <t>ОБР38028</t>
  </si>
  <si>
    <t>Прокладка литьевой формы.Ф232....PERSICO-17099L-5-3-115..... Протокол от 26.10.2021_неликвиды</t>
  </si>
  <si>
    <t>ОБР38027</t>
  </si>
  <si>
    <t>Прокладка литьевой формы.Ф185....PERSICO-17099L-5-3-113..... Протокол от 26.10.2021_неликвиды</t>
  </si>
  <si>
    <t>ОБР38025</t>
  </si>
  <si>
    <t>Прокладка литьевой формы.Ф128....PERSICO-17099L-5-3-111..... Протокол от 26.10.2021_неликвиды</t>
  </si>
  <si>
    <t>ОБР38022</t>
  </si>
  <si>
    <t>Прокладка литьевой формы.Ф86....PERSICO-17099L-5-3-107..... Протокол от 26.10.2021_неликвиды</t>
  </si>
  <si>
    <t>ОБР38020</t>
  </si>
  <si>
    <t>Клапан запорный.DN 25 (1") 300 lbs.с сильфонным уплотнением.ARI-FABA 35.041......... Протокол от 26.10.2021_неликвиды</t>
  </si>
  <si>
    <t>ОБР37263</t>
  </si>
  <si>
    <t>Прокладка.50х40х28х20х4,5мм.СНП Д-3-28-4,0-4,5........ОСТ 26.260.454-99 Протокол от 26.10.2021_неликвиды</t>
  </si>
  <si>
    <t>ОБР36079</t>
  </si>
  <si>
    <t>Втулка закрепительная.....Н 307..... Протокол от 26.10.2021_неликвиды</t>
  </si>
  <si>
    <t>ОБР33608</t>
  </si>
  <si>
    <t>Уплотнение....для фильтра ленточного.1,37М....TSNA 528 A. Протокол от 26.10.2021_неликвиды</t>
  </si>
  <si>
    <t>ОБР31951</t>
  </si>
  <si>
    <t>Уплотнение....для фильтра ленточного.1,37М....TSNA 522 A. Протокол от 26.10.2021_неликвиды</t>
  </si>
  <si>
    <t>ОБР31950</t>
  </si>
  <si>
    <t>Уплотнение....для фильтра ленточного.1,37М....TSNA 518 A. Протокол от 26.10.2021_неликвиды</t>
  </si>
  <si>
    <t>ОБР31949</t>
  </si>
  <si>
    <t>Комплект уплотнений....для насоса.CRN 32....96416597. Протокол от 26.10.2021_неликвиды</t>
  </si>
  <si>
    <t>ОБР30462</t>
  </si>
  <si>
    <t>Комплект деталей....для насоса.CRN 32....96416730. Протокол от 26.10.2021_неликвиды</t>
  </si>
  <si>
    <t>ОБР30458</t>
  </si>
  <si>
    <t>Кольцо фиксирующее....для фильтра ленточного.1,37М16....FRB 13,5/200. Протокол от 26.10.2021_неликвиды</t>
  </si>
  <si>
    <t>ОБР28943</t>
  </si>
  <si>
    <t>Кольцо фиксирующее....для фильтра ленточного.1,37М16....FRB 12,5/160. Протокол от 26.10.2021_неликвиды</t>
  </si>
  <si>
    <t>ОБР28937</t>
  </si>
  <si>
    <t>Уплотнение торцовое..153/Д.71.048.771.КК..к насосу.АХЕ 65-40-200..... Протокол от 26.10.2021_неликвиды</t>
  </si>
  <si>
    <t>ОБР28691</t>
  </si>
  <si>
    <t>Уплотнение торцовое..153/Д.71.060.771.КК..к насосу.АХЕ 100-65-400К-55..... Протокол от 26.10.2021_неликвиды</t>
  </si>
  <si>
    <t>ОБР28690</t>
  </si>
  <si>
    <t>Уплотнение лабиринтное..AP3..к насосу.APP33-125, A33-100.сер.№100025660,02153447.поз.423.2..3844840171.</t>
  </si>
  <si>
    <t>ОБР28326</t>
  </si>
  <si>
    <t>Кольцо фиксирующее....для фильтра ленточного.1,37М16....FRB 15/250. Протокол от 26.10.2021_неликвиды</t>
  </si>
  <si>
    <t>ОБР27926</t>
  </si>
  <si>
    <t>Кольцо маслосъемное.поз.6..Компрессор. передвиж.установка.СО-7Б....7201218-01. Протокол от 26.10.2021_неликвиды</t>
  </si>
  <si>
    <t>ОБР20912</t>
  </si>
  <si>
    <t>Кольцо компрессионное.поз.3..Компрессор. передвиж.установка.СО-7Б....7201217-01. Протокол от 26.10.2021_неликвиды</t>
  </si>
  <si>
    <t>ОБР20911</t>
  </si>
  <si>
    <t>Кольцо стопорное.поз.5..Компрессор. передвиж.установка.СО-7Б..... Протокол от 26.10.2021_неликвиды</t>
  </si>
  <si>
    <t>ОБР20910</t>
  </si>
  <si>
    <t>Шатун с шатунными болтами.поз.8..Компрессор. передвиж.установка.СО-7Б..... Протокол от 26.10.2021_неликвиды</t>
  </si>
  <si>
    <t>ОБР20909</t>
  </si>
  <si>
    <t>Палец поршневой.поз.4..Компрессор. передвиж.установка.СО-7Б..... Протокол от 26.10.2021_неликвиды</t>
  </si>
  <si>
    <t>ОБР20908</t>
  </si>
  <si>
    <t>Поршень.поз.7..Компрессор. передвиж.установка.СО-7Б..... Протокол от 26.10.2021_неликвиды</t>
  </si>
  <si>
    <t>ОБР20907</t>
  </si>
  <si>
    <t>Плита клапанная.в сборе поз.2..Компрессор. передвиж.установка.СО-7Б..... Протокол от 26.10.2021_неликвиды</t>
  </si>
  <si>
    <t>ОБР20906</t>
  </si>
  <si>
    <t>Коленвал.поз.11..Компрессор. передвиж.установка.СО-7Б..... Протокол от 26.10.2021_неликвиды</t>
  </si>
  <si>
    <t>ОБР20905</t>
  </si>
  <si>
    <t>Кольцо..для паровой турбины.EHNK50/45.S/N TV1181.SLP81612..</t>
  </si>
  <si>
    <t>ОБР16238</t>
  </si>
  <si>
    <t>Прокладка..для паровой турбины.EHNK50/45.S/N TV1181.RAZ08403..</t>
  </si>
  <si>
    <t>ОБР15837</t>
  </si>
  <si>
    <t>Кольцо стопорное...для паровой турбины.EHNK50/45.S/N TV1181.KKВ00052...</t>
  </si>
  <si>
    <t>ОБР15821</t>
  </si>
  <si>
    <t xml:space="preserve">Начальник УМТС </t>
  </si>
  <si>
    <t>Оборудование электротехнич.</t>
  </si>
  <si>
    <t>Наконечник кабельный стальной.klk80V6 Klauke.1,5-2,5 мм2 М6 Протокол от 26.10.2021_неликвиды</t>
  </si>
  <si>
    <t>ОБР67956</t>
  </si>
  <si>
    <t>Наконечник кабельный стальной.klk83V6 Klauke.16мм2 М6 Протокол от 26.10.2021_неликвиды</t>
  </si>
  <si>
    <t>ОБР67955</t>
  </si>
  <si>
    <t>Муфта концевая кабельная.EPKT-2063-L12 д/брон.каб. 6кВ. Протокол от 26.10.2021_неликвиды</t>
  </si>
  <si>
    <t>ОБР58232</t>
  </si>
  <si>
    <t>Модуль клеммный.URTK 6 (3026272)</t>
  </si>
  <si>
    <t>ППМ05613</t>
  </si>
  <si>
    <t>Переключатель 3-х поз..ONURR3PB.25А..(9CNB 022532 R8040)</t>
  </si>
  <si>
    <t>ППМ05550</t>
  </si>
  <si>
    <t>Пост кнопочный.XAL-D363M, IP65..."пуск или останов"с сигн.ламп Протокол от 26.10.2021_неликвиды</t>
  </si>
  <si>
    <t>ППМ05040</t>
  </si>
  <si>
    <t>Держатель вставки плавкой 1пол..05810 10А, 230-250В</t>
  </si>
  <si>
    <t>ППМ04869</t>
  </si>
  <si>
    <t>Лампа светодиодная коммутаторн.СКЛ 12-2-220..желтая</t>
  </si>
  <si>
    <t>ППМ04246</t>
  </si>
  <si>
    <t>Стойка..К1150 УХЛ2,5 оц..... Протокол от 26.10.2021_неликвиды</t>
  </si>
  <si>
    <t>ППМ02162</t>
  </si>
  <si>
    <t>Выключатель путевой.ВП15К21-Б221-54У2.3...</t>
  </si>
  <si>
    <t>ППМ01896</t>
  </si>
  <si>
    <t>Переключатель 3-х поз..XB4BD53...22мм, 2НО с возвратом</t>
  </si>
  <si>
    <t>ОБР81187</t>
  </si>
  <si>
    <t>Щит аварийного освещения.ЩАО2.МФ12-24/19-1400-ЭО2.ОЛ11</t>
  </si>
  <si>
    <t>ОБР80724</t>
  </si>
  <si>
    <t>Щит рабочего освещения.ЩО2.МФ12-24/19-1400-ЭО2.ОЛ9</t>
  </si>
  <si>
    <t>ОБР80721</t>
  </si>
  <si>
    <t>Пост кнопочный авар. останова.XALEK1702.1НО + 1НЗ..IP54</t>
  </si>
  <si>
    <t>ОБР80262</t>
  </si>
  <si>
    <t>Пост кнопочный в сборе.XALE33V1M.1кн. НО, 1кн. НЗ, 1 сигн.лампа..IP54</t>
  </si>
  <si>
    <t>ОБР80261</t>
  </si>
  <si>
    <t>Шкаф распределительный.ШР-1.(МФ12-27/19-1400-ЭОМ.ОЛ1)</t>
  </si>
  <si>
    <t>ОБР79414</t>
  </si>
  <si>
    <t>Щит распределительный.ЩАО.(02.2018-ЭОМ) ст.Водоразд.</t>
  </si>
  <si>
    <t>ОБР79409</t>
  </si>
  <si>
    <t>Щит распределительный.ЩР2.(02.2018-ЭОМ) ст.Водоразд.</t>
  </si>
  <si>
    <t>ОБР79408</t>
  </si>
  <si>
    <t>Щит распределительный.ЩР1.(02.2018-ЭОМ) ст.Водоразд.</t>
  </si>
  <si>
    <t>ОБР79407</t>
  </si>
  <si>
    <t>Предохранитель.FUSE 10A/400V GRL.(2908358)</t>
  </si>
  <si>
    <t>ОБР76109</t>
  </si>
  <si>
    <t>Выключатель вакуумный.BB/TEL-10-20/1000 У2....(КО-22173-ЭС.ОЛО1).</t>
  </si>
  <si>
    <t>ОБР75602</t>
  </si>
  <si>
    <t>Нагреватель взрывозащищенный.ВНУ-400Р.1ExdIICT3 X, IP67, В-1, 400Вт</t>
  </si>
  <si>
    <t>ОБР75379</t>
  </si>
  <si>
    <t>Выключатель автоматический.5SL6 315-7, 3 пол..1,6А Протокол от 26.10.2021_неликвиды</t>
  </si>
  <si>
    <t>ОБР74751</t>
  </si>
  <si>
    <t>Шлюз VoIP.Yeastar TA100 1xFXS</t>
  </si>
  <si>
    <t>ОБР72987</t>
  </si>
  <si>
    <t>Сигнализатор звуковой.BExS110DFDC024AB1A1R.1ExdII CT4 Gb, 117дБ, 32 сигн..3 ступени, 24В пост.тока, IP67 Протокол от 26.10.2021_неликвиды</t>
  </si>
  <si>
    <t>ОБР72172</t>
  </si>
  <si>
    <t>Коннектор кабел. I-обр.(10шт.).plc-uac-cb3, IP68, FreeTools Протокол от 26.10.2021_неликвиды</t>
  </si>
  <si>
    <t>ОБР71068</t>
  </si>
  <si>
    <t>Заземление переносное машинное.сеч. 16 мм2, дл.8м.ЗПМ-1..(90054) Протокол от 26.10.2021_неликвиды</t>
  </si>
  <si>
    <t>ОБР70938</t>
  </si>
  <si>
    <t>Электрод заземляющий сборный.вертикальный.CN-3N.(16 мм х 3м)... Протокол от 26.10.2021_неликвиды</t>
  </si>
  <si>
    <t>ОБР68165</t>
  </si>
  <si>
    <t>Кнопка с подсветкой без фикс..Osmoz, leg 023759.зеленая, 230В, НО+НЗ конт.блок Протокол от 26.10.2021_неликвиды</t>
  </si>
  <si>
    <t>ОБР67920</t>
  </si>
  <si>
    <t>Корпус для сборки пустой.Osmoz, 5 отверстий, серый.leg 024205 Протокол от 26.10.2021_неликвиды</t>
  </si>
  <si>
    <t>ОБР67917</t>
  </si>
  <si>
    <t>Коробка соединительная..JB 16-02 (946607-000)....</t>
  </si>
  <si>
    <t>ОБР65832</t>
  </si>
  <si>
    <t>Предохранитель плавкий.5х20мм, 2А.FU 520 (1SNA008291R000) Протокол от 26.10.2021_неликвиды</t>
  </si>
  <si>
    <t>ОБР64016</t>
  </si>
  <si>
    <t>Выключатель-разъед. главный.VBF01GE.16A, 3P IP65.(Schneider). Протокол от 26.10.2021_неликвиды</t>
  </si>
  <si>
    <t>ОБР63407</t>
  </si>
  <si>
    <t>Вставка плавкая с индикатором.8,5х23 2А.leg 011402 (упак. 10шт.).... Протокол от 26.10.2021_неликвиды</t>
  </si>
  <si>
    <t>ОБР60285</t>
  </si>
  <si>
    <t>Фиксатор реле.RIF-RH-2.Phoenix Contakt.арт. 2900954.уп. 10шт Протокол от 26.10.2021_неликвиды</t>
  </si>
  <si>
    <t>ОБР60283</t>
  </si>
  <si>
    <t>Трансформатор тока.ТЗЛМ-1 У2.</t>
  </si>
  <si>
    <t>ОБР59825</t>
  </si>
  <si>
    <t>Клемма WAGO 280-907 (100шт.).2-х проводн., желто-зеленая Протокол от 26.10.2021_неликвиды</t>
  </si>
  <si>
    <t>ОБР58880</t>
  </si>
  <si>
    <t>Трансформатор тока.ТПЛ-10-М-0,5/10Р-75/5 У2. Протокол от 26.10.2021_неликвиды</t>
  </si>
  <si>
    <t>ОБР58699</t>
  </si>
  <si>
    <t>Выключатель автоматический.S203M K1,6UC, 3-пол..1,6A (2CDS273061R0257)</t>
  </si>
  <si>
    <t>ОБР55280</t>
  </si>
  <si>
    <t>Выключатель автоматический.iC60N A9F79210 2P.10А Протокол от 26.10.2021_неликвиды</t>
  </si>
  <si>
    <t>ОБР54372</t>
  </si>
  <si>
    <t>Выключатель автоматический.5SY6 201-7. 2-пол..1А Протокол от 26.10.2021_неликвиды</t>
  </si>
  <si>
    <t>ОБР45127</t>
  </si>
  <si>
    <t>Указатель положения диодный.NEF30-WPcg.24-230V AC/DC.красно-желтый</t>
  </si>
  <si>
    <t>ОБР38570</t>
  </si>
  <si>
    <t>Блок-контакт.sch ZBE-101, 1н.о.</t>
  </si>
  <si>
    <t>ОБР23736</t>
  </si>
  <si>
    <t>Скоба..К1157 УХЛ 2,5 оц..... Протокол от 26.10.2021_неликвиды</t>
  </si>
  <si>
    <t>ОБР12080</t>
  </si>
  <si>
    <t>Подвеска.К342У2 Протокол от 26.10.2021_неликвиды</t>
  </si>
  <si>
    <t>ОБР12038</t>
  </si>
  <si>
    <t>Хомут трубный усил..арт.338971.HILTI  , MPN-RC 47/53.... Протокол от 26.10.2021_неликвиды</t>
  </si>
  <si>
    <t>МАТ22488</t>
  </si>
  <si>
    <t>Хомут трубный.арт.386409.HILTI  , MP-HI 45-52 М8/М10.... Протокол от 26.10.2021_неликвиды</t>
  </si>
  <si>
    <t>МАТ22487</t>
  </si>
  <si>
    <t>Шайба монтажная MQZ-U.арт.369692.HILTI.... Протокол от 26.10.2021_неликвиды</t>
  </si>
  <si>
    <t>МАТ22486</t>
  </si>
  <si>
    <t>Пластина опорная 2 отв..арт.246909.HILTI ,  MQL 2-М10..М10.. Протокол от 26.10.2021_неликвиды</t>
  </si>
  <si>
    <t>МАТ22485</t>
  </si>
  <si>
    <t>Шкаф телекоммуникационный..600x600x740..</t>
  </si>
  <si>
    <t>БУ01018</t>
  </si>
  <si>
    <t>Стальная каб. бирка, нерж., ненамагн. сталь, 89х19мм, поле обозначения: 65х19мм КМV 1816 08 06 644</t>
  </si>
  <si>
    <t>АКМ0090542</t>
  </si>
  <si>
    <t>Стальная кабельная бирка, нерж., ненамаг. сталь, размер 89х19мм, обозначения: 65х19мм KMV 1817 .</t>
  </si>
  <si>
    <t>АКМ0090475</t>
  </si>
  <si>
    <t>Разъемный контакт,С14</t>
  </si>
  <si>
    <t>АКМ0073555</t>
  </si>
  <si>
    <t>Коннектор,RJ45</t>
  </si>
  <si>
    <t>АКМ0073554</t>
  </si>
  <si>
    <t>Блок розеток 19",1U 19/042/00-903AC</t>
  </si>
  <si>
    <t>АКМ0073553</t>
  </si>
  <si>
    <t>Наконечник кабельный медный луженый ТМЛ 25-10-8</t>
  </si>
  <si>
    <t>АКМ0073548</t>
  </si>
  <si>
    <t>Перемычка штекерная 10-полюсная, расчетный ток 24А  ZQV 2.5N/10 GE  1693880000</t>
  </si>
  <si>
    <t>АКМ0073545</t>
  </si>
  <si>
    <t>Лоток кабельный перфорированный Н=100мм,В=100мм,L=3000мм, толщина стали 2мм,горячего цинкования UP 100х100 UP107306Z</t>
  </si>
  <si>
    <t>АКМ0073519</t>
  </si>
  <si>
    <t>автоматический выключатель 220В, 50Гц,S 202P-C32,  lнр = 32 А, lотс = 256 А S202P-C32 2CDS282001 R0324</t>
  </si>
  <si>
    <t>АКМ0073499</t>
  </si>
  <si>
    <t>Перемычка винтовая 3-полюсная, I расч.= 32А  WQV 2.5/3  1053760000</t>
  </si>
  <si>
    <t>АКМ0073496</t>
  </si>
  <si>
    <t>Кабельный лоток перфорированный H=85мм,  B=100мм,  L=2000мм, толщина стали 2 мм,  горячего цинкования ( не  менее 60мкм) UP 100х85  UP106206Z</t>
  </si>
  <si>
    <t>АКМ0073459</t>
  </si>
  <si>
    <t>Автоматич.выключ. MS132-10,  100кА,  ~380В, 50Гц, Iр=6,3?10А, Iотс.=120?180А  1SAM350000R1 010</t>
  </si>
  <si>
    <t>АКМ0073438</t>
  </si>
  <si>
    <t>Перемычка FBS 10-6 цвет красный 3030271</t>
  </si>
  <si>
    <t>АКМ0073433</t>
  </si>
  <si>
    <t>Клемма WDU 2.5 1020000000 WEIDMULLER</t>
  </si>
  <si>
    <t>АКМ0073430</t>
  </si>
  <si>
    <t>Пластины для заземления РТСЕ</t>
  </si>
  <si>
    <t>АКМ0073428</t>
  </si>
  <si>
    <t>Наконечник-гильза медный луженый 2,5 кв.мм</t>
  </si>
  <si>
    <t>АКМ0073426</t>
  </si>
  <si>
    <t>Опора для электроустановочных элементов с DIN-рейкой 3U 19.043.00</t>
  </si>
  <si>
    <t>АКМ0073373</t>
  </si>
  <si>
    <t>Перемычка EBS 3-6 (3036945), цвет: синий</t>
  </si>
  <si>
    <t>АКМ0073371</t>
  </si>
  <si>
    <t>Концевая крышка D-UK 5-HESI N 3000543</t>
  </si>
  <si>
    <t>АКМ0073370</t>
  </si>
  <si>
    <t>Наконечник кабельный медный луженый ТМЛ 16-8-6</t>
  </si>
  <si>
    <t>АКМ0073367</t>
  </si>
  <si>
    <t>Siemens SIMATIC NET RJ45plug 180  6GK1901-1BB10-2AA0</t>
  </si>
  <si>
    <t>АКМ0073334</t>
  </si>
  <si>
    <t>Переключатель,исп. IP65, в составе: Пустой корпус с 1 отверсттием XAPG 1501 1 шт. Кулачковый переключатель 10А,2+0 К10В002QCH 1 шт Кабельный сальник М20 ISM71503 5 шт.</t>
  </si>
  <si>
    <t>АКМ0073332</t>
  </si>
  <si>
    <t>Кабельный лоток перфорированный,UP 400х85</t>
  </si>
  <si>
    <t>АКМ0073320</t>
  </si>
  <si>
    <t>Кнопочный пост управления одноштифтовой, исп.IP54, в составе: Пустой корпус с 1 отверстием №1-Выключатель с ручкой 10А,-90-090 КУ200132 - 1 шт. Кабельны сальник М25 - 1шт.</t>
  </si>
  <si>
    <t>АКМ0073303</t>
  </si>
  <si>
    <t>Клеммная коробка цельнометаллическая IP66, в ее составе:-Уплотнитель для вводов М20 ISM71503 - 2 шт.-Уплотнитель для вводов М25 ISM71504- 1 шт.-Уплотнитель для вводов М32 ISM71505- 1 шт.-Проушины внешнего крепления (4шт)NSYAEFPFSB - 1 компл</t>
  </si>
  <si>
    <t>АКМ0073302</t>
  </si>
  <si>
    <t>Изолирующий колпачок для RJ45</t>
  </si>
  <si>
    <t>АКМ0073299</t>
  </si>
  <si>
    <t>Перемычка EBS 10-8, цвет серый 3118135</t>
  </si>
  <si>
    <t>АКМ0073298</t>
  </si>
  <si>
    <t>Клемма  UK 5-HESILED 24  3000540</t>
  </si>
  <si>
    <t>АКМ0073297</t>
  </si>
  <si>
    <t>Перемычка винтовая 10-полюсная, расчетный ток 32А  WQV 2.5/10  1054460000</t>
  </si>
  <si>
    <t>АКМ0073296</t>
  </si>
  <si>
    <t>Пластины для заземления РТСЕ АО СЗЭМИ</t>
  </si>
  <si>
    <t>АКМ0073295</t>
  </si>
  <si>
    <t>Лоток кабельный перфорированный,UР 200х100,200 мм</t>
  </si>
  <si>
    <t>АКМ0073238</t>
  </si>
  <si>
    <t>Лоток кабельный перфорированный H=100мм, B=200мм, L=3000мм, толщина стали 2 мм, горячего цинкования UP 200х100 UP207306Z</t>
  </si>
  <si>
    <t>АКМ0073236</t>
  </si>
  <si>
    <t>Коробка клеммная взрывозащищенная из нержавеющей стали,   Exe, IP66 в комплекте с кабельными вводами и шиной  заземления экранов</t>
  </si>
  <si>
    <t>АКМ0073229</t>
  </si>
  <si>
    <t>Организатор кабельный 19",1U 25C-1U-01WT</t>
  </si>
  <si>
    <t>АКМ0073227</t>
  </si>
  <si>
    <t>Клемма UT 4-HESILA 250(5*20)  3046100</t>
  </si>
  <si>
    <t>АКМ0073221</t>
  </si>
  <si>
    <t>Наконечник кабельный медный луженый ТМЛ 10-8-5</t>
  </si>
  <si>
    <t>АКМ0073218</t>
  </si>
  <si>
    <t>Перемычка штекерная 10-полюсная, I расч.= 24А  ZQV 2.5N/ 10GE  1693880000</t>
  </si>
  <si>
    <t>АКМ0073216</t>
  </si>
  <si>
    <t>Штекерный соединитель с металлическим корпусом для быстрого монтажа, угол вывода кабеля 180? Siemens SIMATIC NET IE FC RJ45 PLUG 180  6GK1901-1BB10-2AA0</t>
  </si>
  <si>
    <t>АКМ0073215</t>
  </si>
  <si>
    <t>Ограничитель на DIN-рейку HDW 2-11</t>
  </si>
  <si>
    <t>АКМ0073170</t>
  </si>
  <si>
    <t>Коробка клеммная взрывозащищенная из нержавеющей стали,  Exe, IP66,  в комплекте с кабельными вводами  и шиной заземления экранов</t>
  </si>
  <si>
    <t>АКМ0073163</t>
  </si>
  <si>
    <t>Коробка электромонтажная, IP65</t>
  </si>
  <si>
    <t>АКМ0073162</t>
  </si>
  <si>
    <t>Разъемный контакт,С13</t>
  </si>
  <si>
    <t>АКМ0073158</t>
  </si>
  <si>
    <t>Наконечник кабельный 6 мм.кв. медный луженый  ТМЛ 6?6?4</t>
  </si>
  <si>
    <t>АКМ0073157</t>
  </si>
  <si>
    <t xml:space="preserve">Гильзы для маркировки проводников ?2,0-4,0 мм, PATG 2/30 арт. 0822453 </t>
  </si>
  <si>
    <t>АКМ0073155</t>
  </si>
  <si>
    <t>Перемычка -FBS 10-6 BU 3032198</t>
  </si>
  <si>
    <t>АКМ0073154</t>
  </si>
  <si>
    <t>Коннектор экранированный, тип коннектора ? RJ45 (8p8c) Категория ? 5е, исполнение ? экранированное</t>
  </si>
  <si>
    <t>АКМ0073111</t>
  </si>
  <si>
    <t>Перемычка EBS 3-6 (3030242) цвет красный</t>
  </si>
  <si>
    <t>АКМ0073077</t>
  </si>
  <si>
    <t>Концевая муфта c болтовыми наконечниками POLT 01/5x70-120-L12</t>
  </si>
  <si>
    <t>АКМ0073074</t>
  </si>
  <si>
    <t>Термоусаживаемая концевая муфта для 5-ти жильного кабеля сечением 70 мм 2 POLT-01/5?35-70-L12</t>
  </si>
  <si>
    <t>АКМ0073073</t>
  </si>
  <si>
    <t>Пластина заземления ПТСЕ, толщина 1,5 мм, ТН000PZS</t>
  </si>
  <si>
    <t>АКМ0073038</t>
  </si>
  <si>
    <t>Оборудование электротехническое</t>
  </si>
  <si>
    <t>Общезаводское оборудование</t>
  </si>
  <si>
    <t>Лампа бактерицидная F15 T8.ультрафиолет с кварц.."Armed".</t>
  </si>
  <si>
    <t>ОБР76956</t>
  </si>
  <si>
    <t>Набор уплотнений и прокладок.каучук..к насосу HPXU 50-50x8 П1</t>
  </si>
  <si>
    <t>ОБР72500</t>
  </si>
  <si>
    <t>Уплотнение торцевое.ANGA..к насосу HPXU 50-50x8 П1</t>
  </si>
  <si>
    <t>ОБР72498</t>
  </si>
  <si>
    <t>Подшипник роликовый цилиндр-й.SKF DIN 5412/3..к насосу HPXU 50-50x8 П1</t>
  </si>
  <si>
    <t>ОБР72497</t>
  </si>
  <si>
    <t>Зажим обратного кабеля.EG 600, 600A.. Протокол от 26.10.2021_неликвиды</t>
  </si>
  <si>
    <t>ОБР70996</t>
  </si>
  <si>
    <t>Уплотнение торцовое.153.71.040.821 КК.к насосу АСЦЛ 20-24Г. Протокол от 26.10.2021_неликвиды</t>
  </si>
  <si>
    <t>ОБР70675</t>
  </si>
  <si>
    <t>Металлорукав.РЗ-Н.25.zeta44807.(кратно 50м/уп)... Протокол от 26.10.2021_неликвиды</t>
  </si>
  <si>
    <t>ОБР68266</t>
  </si>
  <si>
    <t>Металлорукав.РЗ-Н.38.zeta44809.(кратно 25м/уп)... Протокол от 26.10.2021_неликвиды</t>
  </si>
  <si>
    <t>ОБР68265</t>
  </si>
  <si>
    <t>Металлорукав.РЗ-ЦА.75..(кратно 8м/уп)... Протокол от 26.10.2021_неликвиды</t>
  </si>
  <si>
    <t>ОБР68264</t>
  </si>
  <si>
    <t>Металлорукав.РЗ-ЦА.15..(кратно 50м)... Протокол от 26.10.2021_неликвиды</t>
  </si>
  <si>
    <t>ОБР68263</t>
  </si>
  <si>
    <t>Компенсатор резиновый КР ARM.Ду50, Ру16кг/см2, EPDM с внут.ренним армирующ. кордом из.полиамида-нейлона.Строительная длина L-130мм.фланцы сталь 20.. Протокол от 26.10.2021_неликвиды</t>
  </si>
  <si>
    <t>ОБР68218</t>
  </si>
  <si>
    <t>Рукав пожарный.50мм 1,0 с/г и ствол РС-50 L20.. Протокол от 26.10.2021_неликвиды</t>
  </si>
  <si>
    <t>ОБР68128</t>
  </si>
  <si>
    <t>Уплотнение торцовое.153/Д.71.035.821МК..</t>
  </si>
  <si>
    <t>ОБР67044</t>
  </si>
  <si>
    <t>Металлорукав МР015.1Г73.сталь 12Х18Н10Т.10х100х600.....</t>
  </si>
  <si>
    <t>ОБР63015</t>
  </si>
  <si>
    <t>Хомут труб МР-Н-45-52 М8/М10.Hilti..арт.386429 Протокол от 26.10.2021_неликвиды</t>
  </si>
  <si>
    <t>ОБР62748</t>
  </si>
  <si>
    <t>Хомут труб МР-Н-20-25 М8/М10.Hilti..арт.386425 Протокол от 26.10.2021_неликвиды</t>
  </si>
  <si>
    <t>ОБР62747</t>
  </si>
  <si>
    <t>Комплект запчастей.Центр.шестерня-2шт..сателлит-12шт.венец-8шт..к редуктору МПО 2М-15ВК-204 Протокол от 26.10.2021_неликвиды</t>
  </si>
  <si>
    <t>ОБР47275</t>
  </si>
  <si>
    <t>Подшипники</t>
  </si>
  <si>
    <t>Подшипник.FAG 6208.</t>
  </si>
  <si>
    <t>ППМ03082</t>
  </si>
  <si>
    <t>Подшипник роликовый.92230.</t>
  </si>
  <si>
    <t>ППМ01801</t>
  </si>
  <si>
    <t>Подшипник шариковый радиальный.60308,1рядный.с 1 защ.шайбой</t>
  </si>
  <si>
    <t>ППМ01726</t>
  </si>
  <si>
    <t>Подшипник роликовый радиальный.с цил.кор.рол. 32308.без бортов на внут/кол</t>
  </si>
  <si>
    <t>ППМ01671</t>
  </si>
  <si>
    <t>Подшипник.32311J2.SKF</t>
  </si>
  <si>
    <t>ОБР81229</t>
  </si>
  <si>
    <t>Подшипник.22216 EA.E4.NSK</t>
  </si>
  <si>
    <t>ОБР80848</t>
  </si>
  <si>
    <t>Подшипник.244.</t>
  </si>
  <si>
    <t>ОБР80234</t>
  </si>
  <si>
    <t>Подшипник поз.320.02....насос поз.P-9102.МСРК050-032-125 СС ХМА 00222А.99728740380002400-01...01048060.</t>
  </si>
  <si>
    <t>ОБР79893</t>
  </si>
  <si>
    <t>Подшипник поз.322.01....насос поз.P-9102.МСРК050-032-125 СС ХМА 00222А.99728740380002400-01...00310203.</t>
  </si>
  <si>
    <t>ОБР79892</t>
  </si>
  <si>
    <t>Подшипник.6311 CM.NSK</t>
  </si>
  <si>
    <t>ОБР78840</t>
  </si>
  <si>
    <t>Подшипниковый узел.F4B-E-215R.(E-EXTRA FOUR BOLT FLANCE.BEARING. Shaht size 2-15/16).для АВО п. Е-2003......</t>
  </si>
  <si>
    <t>ОБР75542</t>
  </si>
  <si>
    <t>Подшипниковый узел.F4B-SCM-215.(SCM 4 BOLT FLANCE BEARING..Shaht size 2-15/16).для АВО п. Е-2003......</t>
  </si>
  <si>
    <t>ОБР75485</t>
  </si>
  <si>
    <t>Подшипиник.HR 32310 J.NSK Протокол от 26.10.2021_неликвиды</t>
  </si>
  <si>
    <t>ОБР75377</t>
  </si>
  <si>
    <t>Втулка подшипника п.529....к насосу MULTITEC.A32/6E-2.1 10.181.сер.№2955 поз. УСМ...42136495.</t>
  </si>
  <si>
    <t>ОБР75115</t>
  </si>
  <si>
    <t>Картридж подшипника п.381....к насосу MULTITEC поз. УСМ. A32/6E-2.1 10.181.сер.№2955...42136515.</t>
  </si>
  <si>
    <t>ОБР75096</t>
  </si>
  <si>
    <t>Подшипник п.520.1....к насосу MULTITEC поз. УСМ. A32/6E-2.1 10.181.сер.№2955...42136125.</t>
  </si>
  <si>
    <t>ОБР75088</t>
  </si>
  <si>
    <t>Подшипник.FAG 21316-E1-XL-K.</t>
  </si>
  <si>
    <t>ОБР74792</t>
  </si>
  <si>
    <t>Подшипник.FAG NUP313-E-XL-TVP2. Протокол от 26.10.2021_неликвиды</t>
  </si>
  <si>
    <t>ОБР74791</t>
  </si>
  <si>
    <t>Подшипник.FAG NU209-E-XL-TVP2. Протокол от 26.10.2021_неликвиды</t>
  </si>
  <si>
    <t>ОБР74790</t>
  </si>
  <si>
    <t>Корпус подшипника.FAG SNV170-F-L. Протокол от 26.10.2021_неликвиды</t>
  </si>
  <si>
    <t>ОБР74788</t>
  </si>
  <si>
    <t>Узел подшипниковый.FYTB 25 FM.SKF Протокол от 26.10.2021_неликвиды</t>
  </si>
  <si>
    <t>ОБР74216</t>
  </si>
  <si>
    <t>Подшипник.22215 EK/C3.SKF Протокол от 26.10.2021_неликвиды</t>
  </si>
  <si>
    <t>ОБР74203</t>
  </si>
  <si>
    <t>Подшипник 29436 M.NSK. Протокол от 26.10.2021_неликвиды</t>
  </si>
  <si>
    <t>ОБР74202</t>
  </si>
  <si>
    <t>Опора подшипника.подвижная.SLEEVOIL 311BL-18167-01.POS.170 P/N 132383.DODGE TRL 5" 7/16.для дымососа п.3152/2.BCSN-730/RL15 сер.№18167-01....</t>
  </si>
  <si>
    <t>ОБР73903</t>
  </si>
  <si>
    <t>Подшипник.2308 С3.NSK Протокол от 26.10.2021_неликвиды</t>
  </si>
  <si>
    <t>ОБР73514</t>
  </si>
  <si>
    <t>Подшипник.30303.SKF Протокол от 26.10.2021_неликвиды</t>
  </si>
  <si>
    <t>ОБР73059</t>
  </si>
  <si>
    <t>Подшипник.NJ 322 ECM/C3.SKF Протокол от 26.10.2021_неликвиды</t>
  </si>
  <si>
    <t>ОБР73056</t>
  </si>
  <si>
    <t>Подшипник.NU 206 ECJ.SKF Протокол от 26.10.2021_неликвиды</t>
  </si>
  <si>
    <t>ОБР72999</t>
  </si>
  <si>
    <t>Подшипник.7209 B.W.NSk Протокол от 26.10.2021_неликвиды</t>
  </si>
  <si>
    <t>ОБР72782</t>
  </si>
  <si>
    <t>Подшипник.6308.SKF</t>
  </si>
  <si>
    <t>ОБР72550</t>
  </si>
  <si>
    <t>Подшипник.NUP 313-ECJ.SKF</t>
  </si>
  <si>
    <t>ОБР71677</t>
  </si>
  <si>
    <t>Подшипник.FAG/SKF/NSK 22219.EA.K.E4. Протокол от 26.10.2021_неликвиды</t>
  </si>
  <si>
    <t>ОБР71417</t>
  </si>
  <si>
    <t>Подшипник.FAG/SKF/NSK NU 2320 W. Протокол от 26.10.2021_неликвиды</t>
  </si>
  <si>
    <t>ОБР71416</t>
  </si>
  <si>
    <t>Подшипник 5306 S.NTN. Протокол от 26.10.2021_неликвиды</t>
  </si>
  <si>
    <t>ОБР70991</t>
  </si>
  <si>
    <t>Подшипник 6207.SKF.</t>
  </si>
  <si>
    <t>ОБР70990</t>
  </si>
  <si>
    <t>Уплотнение из вулканизир.резины FAG DH219. Протокол от 26.10.2021_неликвиды</t>
  </si>
  <si>
    <t>ОБР70900</t>
  </si>
  <si>
    <t>Уплотнение из вулканизир.резины FAG DH220. Протокол от 26.10.2021_неликвиды</t>
  </si>
  <si>
    <t>ОБР70899</t>
  </si>
  <si>
    <t>Подшипник.N 309 W.NSK Протокол от 26.10.2021_неликвиды</t>
  </si>
  <si>
    <t>ОБР70603</t>
  </si>
  <si>
    <t>Корпус подшипника.SNV180-F-L.FAG Протокол от 26.10.2021_неликвиды</t>
  </si>
  <si>
    <t>ОБР70283</t>
  </si>
  <si>
    <t>Втулка.H 316.</t>
  </si>
  <si>
    <t>ОБР70184</t>
  </si>
  <si>
    <t>Подшипник.23032 CCK/W33.SKF Протокол от 26.10.2021_неликвиды</t>
  </si>
  <si>
    <t>ОБР70183</t>
  </si>
  <si>
    <t>Втулка.H 3032 SKF. Протокол от 26.10.2021_неликвиды</t>
  </si>
  <si>
    <t>ОБР70180</t>
  </si>
  <si>
    <t>Лубрикатор.LAGD 125/WA2  SKF. Протокол от 26.10.2021_неликвиды</t>
  </si>
  <si>
    <t>ОБР70176</t>
  </si>
  <si>
    <t>Уплотнение.TSN 516 L.SKF Протокол от 26.10.2021_неликвиды</t>
  </si>
  <si>
    <t>ОБР70175</t>
  </si>
  <si>
    <t>Подшипник.22216 EK SKF. Протокол от 26.10.2021_неликвиды</t>
  </si>
  <si>
    <t>ОБР70174</t>
  </si>
  <si>
    <t>Втулка.H 3032 SKF.</t>
  </si>
  <si>
    <t>ОБР70173</t>
  </si>
  <si>
    <t>Подшипник.HR 31310 J.NSK Протокол от 26.10.2021_неликвиды</t>
  </si>
  <si>
    <t>ОБР70092</t>
  </si>
  <si>
    <t>Кольцо дистанционное.SKF FRB 14.5/170. Протокол от 26.10.2021_неликвиды</t>
  </si>
  <si>
    <t>ОБР69889</t>
  </si>
  <si>
    <t>Корпус подшипника.FAG SNV 130-F-L+DH515(2X). Протокол от 26.10.2021_неликвиды</t>
  </si>
  <si>
    <t>ОБР67185</t>
  </si>
  <si>
    <t>Кольцо фиксирующее.FAG FRM 130/12.5. Протокол от 26.10.2021_неликвиды</t>
  </si>
  <si>
    <t>ОБР67184</t>
  </si>
  <si>
    <t>Подшипник.6301 2Z.FAG Протокол от 26.10.2021_неликвиды</t>
  </si>
  <si>
    <t>ОБР66112</t>
  </si>
  <si>
    <t>Кольцо фиксирующее SKF.FRB  9.5/100. Протокол от 26.10.2021_неликвиды</t>
  </si>
  <si>
    <t>ОБР66056</t>
  </si>
  <si>
    <t>Подшипник NSK.6904.DDU.CM Протокол от 26.10.2021_неликвиды</t>
  </si>
  <si>
    <t>ОБР65855</t>
  </si>
  <si>
    <t>Подшипник NSK.6901.DD Протокол от 26.10.2021_неликвиды</t>
  </si>
  <si>
    <t>ОБР65854</t>
  </si>
  <si>
    <t>Подшипник....для ротац. соединения HWR 250K.SERIR 03-2008 ф. Maier....3511346.</t>
  </si>
  <si>
    <t>ОБР65495</t>
  </si>
  <si>
    <t>Кольцо из каучука SKF.RIS206A. Протокол от 26.10.2021_неликвиды</t>
  </si>
  <si>
    <t>ОБР64928</t>
  </si>
  <si>
    <t>Подшипник NSK.2307.TNG Протокол от 26.10.2021_неликвиды</t>
  </si>
  <si>
    <t>ОБР64061</t>
  </si>
  <si>
    <t>Подшипник NTN.4T-LM12749/LM12711. Протокол от 26.10.2021_неликвиды</t>
  </si>
  <si>
    <t>ОБР63177</t>
  </si>
  <si>
    <t>Подшипник NTN.4T-LM12749/LM12710. Протокол от 26.10.2021_неликвиды</t>
  </si>
  <si>
    <t>ОБР63176</t>
  </si>
  <si>
    <t>Подшипник ZKL.22210.EKW33J Протокол от 26.10.2021_неликвиды</t>
  </si>
  <si>
    <t>ОБР62939</t>
  </si>
  <si>
    <t>Подшипник ZKL.22210.EW33J Протокол от 26.10.2021_неликвиды</t>
  </si>
  <si>
    <t>ОБР62938</t>
  </si>
  <si>
    <t>Уплотнение TSN.515.A Протокол от 26.10.2021_неликвиды</t>
  </si>
  <si>
    <t>ОБР62812</t>
  </si>
  <si>
    <t>Подшипник FAG.32306.DY Протокол от 26.10.2021_неликвиды</t>
  </si>
  <si>
    <t>ОБР62792</t>
  </si>
  <si>
    <t>Подшипник ступичный.роликовый конический.7507 Протокол от 26.10.2021_неликвиды</t>
  </si>
  <si>
    <t>ОБР62738</t>
  </si>
  <si>
    <t>Подшипник NSK.3208.B.2RSR.TN.G. Протокол от 26.10.2021_неликвиды</t>
  </si>
  <si>
    <t>ОБР62713</t>
  </si>
  <si>
    <t>Подшипник NSK.6313.ZZ.C3E</t>
  </si>
  <si>
    <t>ОБР62692</t>
  </si>
  <si>
    <t>Подшипник п.B012....к насосу п.P-400 ф. NIKKISO.HT24B-B3.сер.№ EK74E7062A-1 6..черт. KU74E7062A-SD.03M-B01-В003. Протокол от 26.10.2021_неликвиды</t>
  </si>
  <si>
    <t>ОБР61576</t>
  </si>
  <si>
    <t>Подшипник NSK, SKF.51206.</t>
  </si>
  <si>
    <t>ОБР57144</t>
  </si>
  <si>
    <t>Втулка закрепительная.SKF H313. Протокол от 26.10.2021_неликвиды</t>
  </si>
  <si>
    <t>ОБР56548</t>
  </si>
  <si>
    <t>Втулка закрепительная.H316.SKF Протокол от 26.10.2021_неликвиды</t>
  </si>
  <si>
    <t>ОБР54131</t>
  </si>
  <si>
    <t>Корпус подшипника.FAG SNV 250-F-L. Протокол от 26.10.2021_неликвиды</t>
  </si>
  <si>
    <t>ОБР52679</t>
  </si>
  <si>
    <t>Корпус подшипника.FAG SNV 200-F-L. Протокол от 26.10.2021_неликвиды</t>
  </si>
  <si>
    <t>ОБР52678</t>
  </si>
  <si>
    <t>Корпус подшипника.FAG SNV 160-F-L. Протокол от 26.10.2021_неликвиды</t>
  </si>
  <si>
    <t>ОБР52677</t>
  </si>
  <si>
    <t>Втулка подшипника....для насоса ф.KSB.HPK-LS4 125-250..поз.529.21... Протокол от 26.10.2021_неликвиды</t>
  </si>
  <si>
    <t>ОБР52164</t>
  </si>
  <si>
    <t>Корпус подшипника.SKF SNL 519-616.</t>
  </si>
  <si>
    <t>ОБР50683</t>
  </si>
  <si>
    <t>Втулка подшипника п.4....для ниж. локатора смесителя.ф. Hosokawa п. Х-602А/В...А4-4040037.6000083.</t>
  </si>
  <si>
    <t>ОБР50269</t>
  </si>
  <si>
    <t>Подшипник NSK.NU 310 EM.C3. Протокол от 26.10.2021_неликвиды</t>
  </si>
  <si>
    <t>ОБР50221</t>
  </si>
  <si>
    <t>Корпус SNL 520-617.к подшипнику.SKF</t>
  </si>
  <si>
    <t>ОБР47305</t>
  </si>
  <si>
    <t>Втулка закрепительная.Н2320 к подшипнику.. Протокол от 26.10.2021_неликвиды</t>
  </si>
  <si>
    <t>ОБР47304</t>
  </si>
  <si>
    <t>Подшипник скольжения п.310....для насоса ф. Speck Pumpen.TOE-CY-6091.0447....E1310.0227.</t>
  </si>
  <si>
    <t>ОБР46667</t>
  </si>
  <si>
    <t>Подшипник.RAE20-NPP-FA106/YET 204.FAG/SKF Протокол от 26.10.2021_неликвиды</t>
  </si>
  <si>
    <t>ОБР46190</t>
  </si>
  <si>
    <t>Подшипник.FAG 22222 E1-K..</t>
  </si>
  <si>
    <t>ОБР45153</t>
  </si>
  <si>
    <t>Подшипник.FAG 22210 E1.. Протокол от 26.10.2021_неликвиды</t>
  </si>
  <si>
    <t>ОБР45100</t>
  </si>
  <si>
    <t>Подшипник.FAG NUP309-E-M1. Протокол от 26.10.2021_неликвиды</t>
  </si>
  <si>
    <t>ОБР44702</t>
  </si>
  <si>
    <t>Подшипник SKF 22218 EK.. Протокол от 26.10.2021_неликвиды</t>
  </si>
  <si>
    <t>ОБР44188</t>
  </si>
  <si>
    <t>Подшипник.FAG/SKF/NSK NU314E.TVP2. Протокол от 26.10.2021_неликвиды</t>
  </si>
  <si>
    <t>ОБР43396</t>
  </si>
  <si>
    <t>Подшипник.FAG/SKF/NSK QJ314MPA. Протокол от 26.10.2021_неликвиды</t>
  </si>
  <si>
    <t>ОБР43395</t>
  </si>
  <si>
    <t>Подшипник с цилиндрич.роликами....к мех.уплотнению ESD44D060X34V.для мешалки ф.EKATO..п.104..20098809.</t>
  </si>
  <si>
    <t>ОБР42102</t>
  </si>
  <si>
    <t>Подшипник.22222EK SKF.....ленточный фильтр.1,37М16 и М12.......... Протокол от 26.10.2021_неликвиды</t>
  </si>
  <si>
    <t>ОБР37665</t>
  </si>
  <si>
    <t>Подшипник....FAG N313E.TVP2...... Протокол от 26.10.2021_неликвиды</t>
  </si>
  <si>
    <t>ОБР34614</t>
  </si>
  <si>
    <t>Подшипник шариковый радиальный.1207.2рядный сферический Протокол от 26.10.2021_неликвиды</t>
  </si>
  <si>
    <t>ОБР10180</t>
  </si>
  <si>
    <t>Подшипник шарик.радиал.упорный.6-46207Е 1рядный.со скосом на нар.кольце 09-04-2019</t>
  </si>
  <si>
    <t>ОБР09835</t>
  </si>
  <si>
    <t>Подшипник роликовый радиальный.с цил.кор.рол.  32315.без бортов на внут/кол</t>
  </si>
  <si>
    <t>ОБР09660</t>
  </si>
  <si>
    <t>Набор категорий</t>
  </si>
  <si>
    <t>Рсчетная стоимость, руб. без НДС</t>
  </si>
  <si>
    <t xml:space="preserve">Расчетная цена, руб. без НДС (1 группы ликвидностипо по Положению) </t>
  </si>
  <si>
    <t>Рыночная стоимость, руб. без НДС (всего)</t>
  </si>
  <si>
    <t>Рыночная цена, руб. без НДС</t>
  </si>
  <si>
    <t>Учетная (балансовая) цена, руб. без НДС</t>
  </si>
  <si>
    <t>Наименование</t>
  </si>
  <si>
    <t>Номенк. №</t>
  </si>
  <si>
    <t>Строительные материалы</t>
  </si>
  <si>
    <t>Кирпич.ШБ.ГОСТ 390-96, ГОСТ 8691-73.№ 8.. Протокол от 26.10.2021_неликвиды</t>
  </si>
  <si>
    <t>МАТ24501</t>
  </si>
  <si>
    <t>Плита стекловолокнистая.Board K 1260-300...1000х500х40 мм.</t>
  </si>
  <si>
    <t>МАТ24421</t>
  </si>
  <si>
    <t>ПМ</t>
  </si>
  <si>
    <t>Цилиндры набивные.ROCKWOOL 100.89х50.ТУ 5762-038-45757203-13 Протокол от 26.10.2021_неликвиды</t>
  </si>
  <si>
    <t>МАТ23870</t>
  </si>
  <si>
    <t>Вяжущее на основе.алюминатов кальция.марки SRB 710...</t>
  </si>
  <si>
    <t>МАТ22969</t>
  </si>
  <si>
    <t>РУЛ</t>
  </si>
  <si>
    <t>Материал Cerablanket.j=128 кг/м3...7320х610х25 мм..</t>
  </si>
  <si>
    <t>МАТ21849</t>
  </si>
  <si>
    <t>Кирпич огнеупорный.ШБ № 50.ГОСТ 390-96.8691.73... Протокол от 26.10.2021_неликвиды</t>
  </si>
  <si>
    <t>МАТ20371</t>
  </si>
  <si>
    <t>Отвердитель автоэмалей.уретановый.ИЗУР-021.ТУ 2472-010-25546303-99.бесцветный.0,3мл Протокол от 26.10.2021_неликвиды</t>
  </si>
  <si>
    <t>МАТ16678</t>
  </si>
  <si>
    <t>Кирпич огнеупорный.ШБ-1.ГОСТ 390-83, ГОСТ 8691-73.N5.. Протокол от 26.10.2021_неликвиды</t>
  </si>
  <si>
    <t>МАТ05051</t>
  </si>
  <si>
    <t>Кирпич огнеупорный.ШБ-1.ГОСТ 390-83, ГОСТ 8691-73.N44.. Протокол от 26.10.2021_неликвиды</t>
  </si>
  <si>
    <t>МАТ05050</t>
  </si>
  <si>
    <t>Крошка диатомитовая.ПДК.ТУ5761-003-25310144-99..10-30мм. Протокол от 26.10.2021_неликвиды</t>
  </si>
  <si>
    <t>МАТ05035</t>
  </si>
  <si>
    <t>Перекрытие.КЦП-1-10-2.Сер.3.900-3в.7.... Протокол от 26.10.2021_неликвиды</t>
  </si>
  <si>
    <t>МАТ04596</t>
  </si>
  <si>
    <t>Днище.КЦД-10.Сер.3.900-3в.7.... Протокол от 26.10.2021_неликвиды</t>
  </si>
  <si>
    <t>МАТ04520</t>
  </si>
  <si>
    <t>Конус для коллектора.конвертированного газа....1287.00 СБ,БШ-42 нц, з.6698</t>
  </si>
  <si>
    <t>МАТ03466</t>
  </si>
  <si>
    <t>NA_NA_Прошивной мат Isotec 80-СМС-80/Ч-1000х2000</t>
  </si>
  <si>
    <t>АКМ0084366</t>
  </si>
  <si>
    <t>Цинковая краска ?спрей 400мл    MSSW1400S</t>
  </si>
  <si>
    <t>АКМ0073217</t>
  </si>
  <si>
    <t>Огнезащитный двухкомпонентный компаунд (герметик), картридж 0,4 кг Силотерм ЭП-120</t>
  </si>
  <si>
    <t>АКМ0073062</t>
  </si>
  <si>
    <t>Трубопроводная арматура</t>
  </si>
  <si>
    <t>Фланец.ГОСТ 12820-80.12Х18Н10Т.1-32-16</t>
  </si>
  <si>
    <t>ППМ04021</t>
  </si>
  <si>
    <t>Клапан запорный фланцевый..Ду15.Ру16.А.ст.20Л.15с65нж....</t>
  </si>
  <si>
    <t>ОБР77692</t>
  </si>
  <si>
    <t>Фланец.ГОСТ 33259-2015.ст.20.150-16-11-1-Е</t>
  </si>
  <si>
    <t>ОБР77126</t>
  </si>
  <si>
    <t>Фланец.ГОСТ 33259-2015.ст.12Х18Н10Т-IV.32-40-11-1-Е</t>
  </si>
  <si>
    <t>ОБР76820</t>
  </si>
  <si>
    <t>Фланец.ГОСТ 33259-2015.ст.12Х18Н10Т-IV.15-16-11-1-Е</t>
  </si>
  <si>
    <t>ОБР76811</t>
  </si>
  <si>
    <t>Фланец.ГОСТ 33259-2015.ст.12Х18Н10Т-IV.25-16-11-1-Е</t>
  </si>
  <si>
    <t>ОБР75958</t>
  </si>
  <si>
    <t>Клапан.с КОФ.Dn25.Pn40..сталь 1.0619+N...Miyawaki Тип VGH-40F..до + 400 С Протокол от 26.10.2021_неликвиды</t>
  </si>
  <si>
    <t>ОБР72568</t>
  </si>
  <si>
    <t>Клапан обратный..Dn25.Pn40..сталь 1.4571...Miyawaki Тип SR 20.40 St25..до + 400 С Протокол от 26.10.2021_неликвиды</t>
  </si>
  <si>
    <t>ОБР72558</t>
  </si>
  <si>
    <t>Кран шаровой..Dn40.Pn16.А...DFPD-160-RP-90-RS-50-F0710.219D Festo, (в комплекте).. Протокол от 26.10.2021_неликвиды</t>
  </si>
  <si>
    <t>ОБР71830</t>
  </si>
  <si>
    <t>Кран шаровой.химический с КОФ 10Х17Н13М2Т.Ду20.Ру16.А.ст.20...КШХ 20/16.8517(4) У2.. Протокол от 26.10.2021_неликвиды</t>
  </si>
  <si>
    <t>ОБР70630</t>
  </si>
  <si>
    <t>Воздухоотводчик.резьбовой.Dn1/2" (Ду15).Pn10..латунь.арт. 065В822300..Danfoss AirVent..</t>
  </si>
  <si>
    <t>ОБР69774</t>
  </si>
  <si>
    <t>Фланец.ГОСТ 33259-2015.ст.20-IV.40-63-11-1-В Протокол от 26.10.2021_неликвиды</t>
  </si>
  <si>
    <t>ОБР69415</t>
  </si>
  <si>
    <t>Клапан отсечной..Ду32.Ру16.А.12Х18Н10Т..МИМ.КМО ЛГ 101 НЖ 32 А НЗ У.ТУ 3712-012-17839959-05.-40...+225 С Протокол от 26.10.2021_неликвиды</t>
  </si>
  <si>
    <t>ОБР69195</t>
  </si>
  <si>
    <t>Клапан отсечной..Ду15.Ру16.А.12Х18Н10Т..МИМ.КМО ЛГ 108 НЖ 15 А НЗ У.ТУ 3712-012-17839959-05.-40...+320 С Протокол от 26.10.2021_неликвиды</t>
  </si>
  <si>
    <t>ОБР69194</t>
  </si>
  <si>
    <t>Клапан отсечной..Ду15.Ру16.А.12Х18Н10Т..МИМ.КМО ЛГ 101 НЖ 15 А НЗ У.ТУ 3712-012-17839959-05.-40...+225 С Протокол от 26.10.2021_неликвиды</t>
  </si>
  <si>
    <t>ОБР69193</t>
  </si>
  <si>
    <t>Клапан предохранительный..Dn40/65.Pn40/16.давл. сраб. 21 изб....ARI-SAFE 359010040G1 серия 901.EN ISO 4126-1, TRD 421, AD2000.-A2 Протокол от 26.10.2021_неликвиды</t>
  </si>
  <si>
    <t>ОБР68965</t>
  </si>
  <si>
    <t>Клапан регулирующий.с КОФ.Ду15.Ру16.Р1=1,5; Р2=1,4.1.4308...НАЗ 231..</t>
  </si>
  <si>
    <t>ОБР68916</t>
  </si>
  <si>
    <t>Клапан обратный.VT161.2.0"........ Протокол от 26.10.2021_неликвиды</t>
  </si>
  <si>
    <t>ОБР68780</t>
  </si>
  <si>
    <t>Кран шаровой.BASE VT214.3/4"........ Протокол от 26.10.2021_неликвиды</t>
  </si>
  <si>
    <t>ОБР68778</t>
  </si>
  <si>
    <t>F-короб съемный.D250 L450 СТ.0,5 (0,750).(0,021) (50). Протокол от 26.10.2021_неликвиды</t>
  </si>
  <si>
    <t>ОБР68447</t>
  </si>
  <si>
    <t>F-короб съемный.D260 L500 СТ.0,5 (0,937).(0,050) (50). Протокол от 26.10.2021_неликвиды</t>
  </si>
  <si>
    <t>ОБР68446</t>
  </si>
  <si>
    <t>F-короб съемный.D330 L650 СТ.0,5 (1,563).(0,052) (50). Протокол от 26.10.2021_неликвиды</t>
  </si>
  <si>
    <t>ОБР68445</t>
  </si>
  <si>
    <t>Затвор поворотный.межфланцевый.Ду100.Ру16.А.ст.20/PTFE...ЗД0.100.16.06.1902.. Протокол от 26.10.2021_неликвиды</t>
  </si>
  <si>
    <t>ОБР68429</t>
  </si>
  <si>
    <t>Клапан предохранительный.сильфонный с КОФ.Ду50.Ру16...17с6нж..СППКР 4С У1.. Протокол от 26.10.2021_неликвиды</t>
  </si>
  <si>
    <t>ОБР68408</t>
  </si>
  <si>
    <t>Затвор дисковый..Ду65.Ру16..ст.20...CV514-38065..от -25 до +120 Протокол от 26.10.2021_неликвиды</t>
  </si>
  <si>
    <t>ОБР68333</t>
  </si>
  <si>
    <t>Фланец.ГОСТ 12820-80.ст.20.2-25-16 Протокол от 26.10.2021_неликвиды</t>
  </si>
  <si>
    <t>ОБР68204</t>
  </si>
  <si>
    <t>Фланец.ГОСТ 12820-80.ст.12Х18Н10Т.3-100-16 А Протокол от 26.10.2021_неликвиды</t>
  </si>
  <si>
    <t>ОБР68200</t>
  </si>
  <si>
    <t>Фланец.ГОСТ 12820-80.ст.20.2-50-16 Протокол от 26.10.2021_неликвиды</t>
  </si>
  <si>
    <t>ОБР68196</t>
  </si>
  <si>
    <t>Воздухоотводчик.автоматикаческий.Ду25.Ру14.....R200X002 GIACOMINI S.p.A...до +120 oC Протокол от 26.10.2021_неликвиды</t>
  </si>
  <si>
    <t>ОБР68137</t>
  </si>
  <si>
    <t>Кран шаровой цельносварной..Ду25/20.Ру40.А.ст.20...ФЛ КШ 25.40.4110(С).. Протокол от 26.10.2021_неликвиды</t>
  </si>
  <si>
    <t>ОБР68135</t>
  </si>
  <si>
    <t>Клапан мембранный.фланцевый.Dn100.Pn16..GGG40/неопрен...675 100D8 80 GEMU.. Протокол от 26.10.2021_неликвиды</t>
  </si>
  <si>
    <t>ОБР66649</t>
  </si>
  <si>
    <t>Фланец.ГОСТ 33259-2015.ст.12Х18Н10Т-III.500-25-01-1-В Протокол от 26.10.2021_неликвиды</t>
  </si>
  <si>
    <t>ОБР65659</t>
  </si>
  <si>
    <t>Кран шаровой..Ду200.Ру16.А.12Х18Н10Т...ФБ 39.010.200.700-00.. Протокол от 26.10.2021_неликвиды</t>
  </si>
  <si>
    <t>ОБР59898</t>
  </si>
  <si>
    <t>Кран шаровой.серии SO.Dn1/4" вн/вн..А.12Х18Н10Т...SO1B-F-4N.. Протокол от 26.10.2021_неликвиды</t>
  </si>
  <si>
    <t>ОБР58723</t>
  </si>
  <si>
    <t>Фланец.ГОСТ Р 54432-2011.12Х18Н10Т.100-10-01-1-В Протокол от 26.10.2021_неликвиды</t>
  </si>
  <si>
    <t>ОБР58242</t>
  </si>
  <si>
    <t>Клапан пожарный.угловой.Ду50.Ру16.А.чугун...РПТК-50 Угловой.. Протокол от 26.10.2021_неликвиды</t>
  </si>
  <si>
    <t>ОБР56877</t>
  </si>
  <si>
    <t>Клапан обратный фланцевый.с КОФ.Ду20.Ру160.А.12Х18Н10Т.16нж48нж.... Протокол от 26.10.2021_неликвиды</t>
  </si>
  <si>
    <t>ОБР53610</t>
  </si>
  <si>
    <t>Кран шаровой...Ду10.Ру16.А.12Х18Н10Т.....ФБ.39.330.010.700-00.... Протокол от 26.10.2021_неликвиды</t>
  </si>
  <si>
    <t>ОБР46378</t>
  </si>
  <si>
    <t>Кран шаровой фланцевый...Ду25.Ру40.А.ст.20...ФБ 39.210.025.900-02..-40 до +160 Протокол от 26.10.2021_неликвиды</t>
  </si>
  <si>
    <t>ОБР43749</t>
  </si>
  <si>
    <t>Затвор поворотный...Ду500.Ру16.A EPDM.GGG40..эл.прив.SA07/5/CS100.3, 380.ЗПВЛ-500х1,6-FLN-5-500-E..от +40 до +95 Протокол от 26.10.2021_неликвиды</t>
  </si>
  <si>
    <t>ОБР39512</t>
  </si>
  <si>
    <t>Клапан регулирующий...Ду50.Ру16...сч.20.25ч940нж.... Протокол от 26.10.2021_неликвиды</t>
  </si>
  <si>
    <t>ОБР28400</t>
  </si>
  <si>
    <t>Вентиль..VB-7215-0411...бронза.Ду50 Ру16. Протокол от 26.10.2021_неликвиды</t>
  </si>
  <si>
    <t>ОБР23367</t>
  </si>
  <si>
    <t>Клапан запорный...Ду40.Ру25...15кч16нж....</t>
  </si>
  <si>
    <t>ОБР02264</t>
  </si>
  <si>
    <t>Трубы</t>
  </si>
  <si>
    <t>Труба бесшовная..57х2,5.12Х18Н10Т.ГОСТ 9941-81...</t>
  </si>
  <si>
    <t>ППМ01166</t>
  </si>
  <si>
    <t>Труба водогаз.оцинкован...80х4.Ст3сп.ГОСТ 3262-75... Протокол от 26.10.2021_неликвиды</t>
  </si>
  <si>
    <t>ППМ00431</t>
  </si>
  <si>
    <t>Труба бесшовная..20х3.12Х18Н10Т.ГОСТ 9941-81.. Протокол от 26.10.2021_неликвиды</t>
  </si>
  <si>
    <t>ППМ00410</t>
  </si>
  <si>
    <t>Труба бесшовная..89х3,5.сталь 20.ГОСТ 8732-78..</t>
  </si>
  <si>
    <t>ППМ00345</t>
  </si>
  <si>
    <t>Труба.бесшовная.16" SCH 20 (406,4х7,92).API 5L (Gr. B / L245)....</t>
  </si>
  <si>
    <t>ОБР80733</t>
  </si>
  <si>
    <t>Труба.бесшовная.12" SCH 20 (323,8х6,35).A106 (Gr. B)....</t>
  </si>
  <si>
    <t>ОБР80679</t>
  </si>
  <si>
    <t>Труба бесшовная..133х5.сталь 20.ГОСТ 8732-78.. Протокол от 26.10.2021_неликвиды</t>
  </si>
  <si>
    <t>ММП02834</t>
  </si>
  <si>
    <t>Труба.б/ш.426х12.08Х18Н10Т.ГОСТ 9941-80...</t>
  </si>
  <si>
    <t>МАТ26861</t>
  </si>
  <si>
    <t>Труба.ф63х3.8..PN10 SDR17 ПЭ100....ПОЛИТЕК</t>
  </si>
  <si>
    <t>МАТ26513</t>
  </si>
  <si>
    <t>Труба бесшовная..45х4.09Г2С.ГОСТ 8732-78...</t>
  </si>
  <si>
    <t>МАТ24727</t>
  </si>
  <si>
    <t>Труба бесшовная.котельная.32х5.12Х1МФ.ТУ 14-3Р-55-2001... Протокол от 26.10.2021_неликвиды</t>
  </si>
  <si>
    <t>МАТ24244</t>
  </si>
  <si>
    <t>Труба бесшовная..377х10.сталь 20.ГОСТ 8732-78... Протокол от 26.10.2021_неликвиды</t>
  </si>
  <si>
    <t>МАТ23929</t>
  </si>
  <si>
    <t>Труба эл.св..оц..108х3,5.ст.3.ГОСТ 10705-80... Протокол от 26.10.2021_неликвиды</t>
  </si>
  <si>
    <t>МАТ23841</t>
  </si>
  <si>
    <t>Труба эл.св..оц..159х4,5.ст.3.ГОСТ 10705-80... Протокол от 26.10.2021_неликвиды</t>
  </si>
  <si>
    <t>МАТ23840</t>
  </si>
  <si>
    <t>Труба электросварная..159х2,0.AISI 304.EN 10217-7... Протокол от 26.10.2021_неликвиды</t>
  </si>
  <si>
    <t>МАТ23167</t>
  </si>
  <si>
    <t>Труба электросварная..133х3,0.AISI 304.EN 10217-7...</t>
  </si>
  <si>
    <t>МАТ23166</t>
  </si>
  <si>
    <t>Труба бесшовная..377х14.сталь 20.ГОСТ 8732-78... Протокол от 26.10.2021_неликвиды</t>
  </si>
  <si>
    <t>МАТ22320</t>
  </si>
  <si>
    <t>Труба ПП.двухслойная гофрированная.Ду 200мм SN8.полипропилен.ТУ 2248 011-54432486-2013.6м.раструб. Протокол от 26.10.2021_неликвиды</t>
  </si>
  <si>
    <t>МАТ21932</t>
  </si>
  <si>
    <t>Труба бесшовная..45х4,0.сталь 20.ГОСТ 8732-78...</t>
  </si>
  <si>
    <t>МАТ21752</t>
  </si>
  <si>
    <t>Труба прецизионная..130х12.сталь 20.ГОСТ9567-75... Протокол от 26.10.2021_неликвиды</t>
  </si>
  <si>
    <t>МАТ19892</t>
  </si>
  <si>
    <t>Труба бесшовная..10х2,0.сталь 20.ГОСТ 8734-75...</t>
  </si>
  <si>
    <t>МАТ19233</t>
  </si>
  <si>
    <t>Труба электросварная..89х4,0.сталь 20.ГОСТ 10704-91... Протокол от 26.10.2021_неликвиды</t>
  </si>
  <si>
    <t>МАТ13260</t>
  </si>
  <si>
    <t>Труба.э/св, гр.В.630х10.ст.20.ГОСТ 10704-91...</t>
  </si>
  <si>
    <t>МАТ11307</t>
  </si>
  <si>
    <t>Труба.б/ш.133х4.12Х18Н10Т.9940-81...</t>
  </si>
  <si>
    <t>МАТ11099</t>
  </si>
  <si>
    <t>Труба бесшовная..89х4,5.08Х18Н10Т.ГОСТ 9941-81...</t>
  </si>
  <si>
    <t>МАТ10250</t>
  </si>
  <si>
    <t>Труба бесшовная..114х5.12Х18Н10Т.ГОСТ 9940-81...</t>
  </si>
  <si>
    <t>МАТ09806</t>
  </si>
  <si>
    <t>Труба бесшовная..16х2.12Х18Н10Т.ГОСТ 9941-81...</t>
  </si>
  <si>
    <t>МАТ09795</t>
  </si>
  <si>
    <t>Труба..457х6.ст.20.ТУ 1381-003-18014273-2015... Протокол от 26.10.2021_неликвиды</t>
  </si>
  <si>
    <t>МАТ04974</t>
  </si>
  <si>
    <t>Труба..610х6.ст.20.ТУ 1381-003-18014273-2015... Протокол от 26.10.2021_неликвиды</t>
  </si>
  <si>
    <t>МАТ04970</t>
  </si>
  <si>
    <t>Труба бесшовная..3" SCH160(88,9x11,13).API 5L-GRB(Сталь 20).ASME B 36.10...</t>
  </si>
  <si>
    <t>МАТ02520</t>
  </si>
  <si>
    <t>Труба бесшовная..12" SCH140(323,9x28,58).ASTM A335-GR.P11(15XM).ASME B 36.10...</t>
  </si>
  <si>
    <t>МАТ02518</t>
  </si>
  <si>
    <t>Труба водогаз.оцинкован...65х4.Ст3сп.ГОСТ 3262-75... Протокол от 26.10.2021_неликвиды</t>
  </si>
  <si>
    <t>МАТ01018</t>
  </si>
  <si>
    <t>Труба бесшовная..38х4.12Х18Н10Т.ГОСТ 9941-81..</t>
  </si>
  <si>
    <t>МАТ00941</t>
  </si>
  <si>
    <t>Труба бесшовная..159х8.12Х18Н10Т.ГОСТ 9940-81.. Протокол от 26.10.2021_неликвиды</t>
  </si>
  <si>
    <t>МАТ00895</t>
  </si>
  <si>
    <t>Труба бесшовная.с ППУ-ОЦ.108х4,0-2(200).Ст.20.ГОСТ 8732-78; ГОСТ 30732-2006... Протокол от 26.10.2021_неликвиды</t>
  </si>
  <si>
    <t>МАТ00608</t>
  </si>
  <si>
    <t>Труба электросварная..89х4.Ст.10.ГОСТ 10705-80... Протокол от 26.10.2021_неликвиды</t>
  </si>
  <si>
    <t>МАТ00526</t>
  </si>
  <si>
    <t>Труба водогазопроводная 25х3,2 ГОСТ 3262-75</t>
  </si>
  <si>
    <t>АКМ0073087</t>
  </si>
  <si>
    <t>NA_33237_1.4.1_Труба 8'' WT 10.31 мм SCH.60  ASME B36.10MPSL2 Si 0.1% Min.ОТМЕТКА 33237 (8")</t>
  </si>
  <si>
    <t>АКМ0011111</t>
  </si>
  <si>
    <t xml:space="preserve">Расчетная (рекомендуемая) цена, руб. без НДС в том числе за кг (1,2,3 группы ликвидностипо по Положению) </t>
  </si>
  <si>
    <t xml:space="preserve">колво кг в объеме </t>
  </si>
  <si>
    <t>Ед. изм,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</si>
</sst>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0.000000"/>
    <numFmt numFmtId="166" formatCode="0.0"/>
    <numFmt numFmtId="167" formatCode="0.0000"/>
    <numFmt numFmtId="168" formatCode="#,##0.000"/>
  </numFmts>
  <fonts count="20" x14ac:knownFonts="1">
    <font>
      <sz val="12"/>
      <color theme="1"/>
      <name val="Times New Roman"/>
      <family val="2"/>
      <charset val="204"/>
    </font>
    <font>
      <sz val="16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5" fillId="0" borderId="0"/>
    <xf numFmtId="0" fontId="19" fillId="0" borderId="0"/>
  </cellStyleXfs>
  <cellXfs count="116">
    <xf numFmtId="0" fontId="0" fillId="0" borderId="0" xfId="0"/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1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3" fillId="0" borderId="1" xfId="0" applyFont="1" applyBorder="1" applyAlignment="1">
      <alignment horizontal="left" vertical="top" wrapText="1"/>
    </xf>
    <xf numFmtId="2" fontId="2" fillId="0" borderId="2" xfId="0" applyNumberFormat="1" applyFont="1" applyBorder="1" applyAlignment="1">
      <alignment horizontal="left" vertical="top"/>
    </xf>
    <xf numFmtId="4" fontId="4" fillId="0" borderId="1" xfId="0" applyNumberFormat="1" applyFont="1" applyBorder="1" applyAlignment="1">
      <alignment horizontal="left" vertical="top"/>
    </xf>
    <xf numFmtId="4" fontId="2" fillId="0" borderId="1" xfId="1" applyNumberFormat="1" applyFont="1" applyFill="1" applyBorder="1" applyAlignment="1">
      <alignment horizontal="left" vertical="top" wrapText="1"/>
    </xf>
    <xf numFmtId="164" fontId="4" fillId="0" borderId="1" xfId="1" applyNumberFormat="1" applyFont="1" applyFill="1" applyBorder="1" applyAlignment="1">
      <alignment horizontal="left" vertical="top" wrapText="1"/>
    </xf>
    <xf numFmtId="0" fontId="4" fillId="0" borderId="1" xfId="1" applyNumberFormat="1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left" vertical="top" wrapText="1"/>
    </xf>
    <xf numFmtId="4" fontId="2" fillId="4" borderId="1" xfId="1" applyNumberFormat="1" applyFont="1" applyFill="1" applyBorder="1" applyAlignment="1">
      <alignment horizontal="left" vertical="top" wrapText="1"/>
    </xf>
    <xf numFmtId="0" fontId="4" fillId="5" borderId="1" xfId="1" applyNumberFormat="1" applyFont="1" applyFill="1" applyBorder="1" applyAlignment="1">
      <alignment horizontal="left" vertical="top" wrapText="1"/>
    </xf>
    <xf numFmtId="0" fontId="4" fillId="5" borderId="1" xfId="1" applyFont="1" applyFill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/>
    </xf>
    <xf numFmtId="2" fontId="4" fillId="0" borderId="2" xfId="0" applyNumberFormat="1" applyFont="1" applyBorder="1" applyAlignment="1">
      <alignment horizontal="left" vertical="top"/>
    </xf>
    <xf numFmtId="2" fontId="4" fillId="0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3" fillId="0" borderId="3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top"/>
    </xf>
    <xf numFmtId="165" fontId="4" fillId="0" borderId="1" xfId="1" applyNumberFormat="1" applyFont="1" applyFill="1" applyBorder="1" applyAlignment="1">
      <alignment horizontal="left" vertical="top" wrapText="1"/>
    </xf>
    <xf numFmtId="165" fontId="4" fillId="5" borderId="1" xfId="1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vertical="top"/>
    </xf>
    <xf numFmtId="4" fontId="10" fillId="0" borderId="0" xfId="0" applyNumberFormat="1" applyFont="1" applyAlignment="1">
      <alignment vertical="top"/>
    </xf>
    <xf numFmtId="4" fontId="4" fillId="0" borderId="2" xfId="0" applyNumberFormat="1" applyFont="1" applyBorder="1" applyAlignment="1">
      <alignment horizontal="left"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4" xfId="0" applyFont="1" applyBorder="1" applyAlignment="1">
      <alignment horizontal="center" vertical="top"/>
    </xf>
    <xf numFmtId="166" fontId="13" fillId="0" borderId="4" xfId="0" applyNumberFormat="1" applyFont="1" applyBorder="1" applyAlignment="1">
      <alignment horizontal="center" vertical="top"/>
    </xf>
    <xf numFmtId="0" fontId="14" fillId="0" borderId="0" xfId="0" applyFont="1" applyAlignment="1">
      <alignment vertical="top"/>
    </xf>
    <xf numFmtId="166" fontId="14" fillId="0" borderId="0" xfId="0" applyNumberFormat="1" applyFont="1" applyAlignment="1">
      <alignment vertical="top"/>
    </xf>
    <xf numFmtId="0" fontId="15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2" fillId="0" borderId="0" xfId="0" applyFont="1" applyAlignment="1">
      <alignment horizontal="right" vertical="top"/>
    </xf>
    <xf numFmtId="0" fontId="14" fillId="0" borderId="0" xfId="0" applyFont="1" applyAlignment="1">
      <alignment horizontal="right" vertical="top"/>
    </xf>
    <xf numFmtId="0" fontId="15" fillId="0" borderId="0" xfId="0" applyFont="1" applyBorder="1" applyAlignment="1">
      <alignment vertical="top"/>
    </xf>
    <xf numFmtId="0" fontId="12" fillId="0" borderId="0" xfId="0" applyFont="1" applyAlignment="1"/>
    <xf numFmtId="0" fontId="13" fillId="0" borderId="4" xfId="0" applyFont="1" applyBorder="1" applyAlignment="1">
      <alignment horizontal="center"/>
    </xf>
    <xf numFmtId="166" fontId="13" fillId="0" borderId="4" xfId="0" applyNumberFormat="1" applyFont="1" applyBorder="1" applyAlignment="1">
      <alignment horizontal="center"/>
    </xf>
    <xf numFmtId="0" fontId="14" fillId="0" borderId="0" xfId="0" applyFont="1" applyAlignment="1"/>
    <xf numFmtId="166" fontId="14" fillId="0" borderId="0" xfId="0" applyNumberFormat="1" applyFont="1" applyAlignment="1"/>
    <xf numFmtId="0" fontId="12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166" fontId="0" fillId="0" borderId="0" xfId="0" applyNumberFormat="1" applyAlignment="1">
      <alignment vertical="top"/>
    </xf>
    <xf numFmtId="166" fontId="1" fillId="0" borderId="0" xfId="0" applyNumberFormat="1" applyFont="1" applyAlignment="1">
      <alignment vertical="top"/>
    </xf>
    <xf numFmtId="166" fontId="4" fillId="0" borderId="1" xfId="1" applyNumberFormat="1" applyFont="1" applyFill="1" applyBorder="1" applyAlignment="1">
      <alignment horizontal="left" vertical="top" wrapText="1"/>
    </xf>
    <xf numFmtId="166" fontId="4" fillId="5" borderId="1" xfId="1" applyNumberFormat="1" applyFont="1" applyFill="1" applyBorder="1" applyAlignment="1">
      <alignment horizontal="left" vertical="top" wrapText="1"/>
    </xf>
    <xf numFmtId="0" fontId="12" fillId="0" borderId="0" xfId="0" applyFont="1"/>
    <xf numFmtId="0" fontId="13" fillId="0" borderId="4" xfId="0" applyFont="1" applyBorder="1" applyAlignment="1">
      <alignment horizontal="center" vertical="center"/>
    </xf>
    <xf numFmtId="166" fontId="13" fillId="0" borderId="4" xfId="0" applyNumberFormat="1" applyFont="1" applyBorder="1" applyAlignment="1">
      <alignment horizontal="center" vertical="center"/>
    </xf>
    <xf numFmtId="0" fontId="14" fillId="0" borderId="0" xfId="0" applyFont="1"/>
    <xf numFmtId="166" fontId="14" fillId="0" borderId="0" xfId="0" applyNumberFormat="1" applyFont="1"/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4" fontId="1" fillId="0" borderId="0" xfId="0" applyNumberFormat="1" applyFont="1" applyFill="1" applyBorder="1" applyAlignment="1">
      <alignment horizontal="left" vertical="top" wrapText="1"/>
    </xf>
    <xf numFmtId="4" fontId="0" fillId="0" borderId="0" xfId="0" applyNumberFormat="1" applyAlignment="1">
      <alignment horizontal="left" vertical="top"/>
    </xf>
    <xf numFmtId="4" fontId="2" fillId="0" borderId="0" xfId="0" applyNumberFormat="1" applyFont="1" applyAlignment="1">
      <alignment horizontal="left" vertical="top"/>
    </xf>
    <xf numFmtId="4" fontId="2" fillId="0" borderId="2" xfId="0" applyNumberFormat="1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166" fontId="13" fillId="0" borderId="4" xfId="0" applyNumberFormat="1" applyFont="1" applyBorder="1" applyAlignment="1">
      <alignment horizontal="left" vertical="top"/>
    </xf>
    <xf numFmtId="164" fontId="13" fillId="0" borderId="4" xfId="0" applyNumberFormat="1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166" fontId="14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167" fontId="0" fillId="0" borderId="0" xfId="0" applyNumberFormat="1" applyAlignment="1">
      <alignment vertical="top"/>
    </xf>
    <xf numFmtId="167" fontId="1" fillId="0" borderId="0" xfId="0" applyNumberFormat="1" applyFont="1" applyAlignment="1">
      <alignment vertical="top"/>
    </xf>
    <xf numFmtId="4" fontId="4" fillId="0" borderId="1" xfId="1" applyNumberFormat="1" applyFont="1" applyFill="1" applyBorder="1" applyAlignment="1">
      <alignment horizontal="left" vertical="top" wrapText="1"/>
    </xf>
    <xf numFmtId="167" fontId="13" fillId="0" borderId="4" xfId="0" applyNumberFormat="1" applyFont="1" applyBorder="1" applyAlignment="1">
      <alignment horizontal="center" vertical="center"/>
    </xf>
    <xf numFmtId="167" fontId="14" fillId="0" borderId="0" xfId="0" applyNumberFormat="1" applyFont="1"/>
    <xf numFmtId="2" fontId="0" fillId="0" borderId="0" xfId="0" applyNumberFormat="1" applyAlignment="1">
      <alignment vertical="top"/>
    </xf>
    <xf numFmtId="166" fontId="17" fillId="0" borderId="0" xfId="0" applyNumberFormat="1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" fillId="0" borderId="0" xfId="0" applyFont="1"/>
    <xf numFmtId="2" fontId="2" fillId="0" borderId="0" xfId="0" applyNumberFormat="1" applyFont="1"/>
    <xf numFmtId="4" fontId="2" fillId="0" borderId="0" xfId="0" applyNumberFormat="1" applyFont="1"/>
    <xf numFmtId="0" fontId="18" fillId="0" borderId="0" xfId="0" applyFont="1"/>
    <xf numFmtId="4" fontId="2" fillId="0" borderId="5" xfId="2" applyNumberFormat="1" applyFont="1" applyFill="1" applyBorder="1" applyAlignment="1">
      <alignment horizontal="left" vertical="top" wrapText="1"/>
    </xf>
    <xf numFmtId="4" fontId="4" fillId="0" borderId="6" xfId="2" applyNumberFormat="1" applyFont="1" applyFill="1" applyBorder="1" applyAlignment="1">
      <alignment horizontal="left" vertical="top" wrapText="1"/>
    </xf>
    <xf numFmtId="4" fontId="2" fillId="0" borderId="6" xfId="2" applyNumberFormat="1" applyFont="1" applyFill="1" applyBorder="1" applyAlignment="1">
      <alignment horizontal="left" vertical="top" wrapText="1"/>
    </xf>
    <xf numFmtId="4" fontId="2" fillId="6" borderId="6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166" fontId="14" fillId="0" borderId="0" xfId="0" applyNumberFormat="1" applyFont="1" applyAlignment="1">
      <alignment horizontal="right"/>
    </xf>
    <xf numFmtId="166" fontId="0" fillId="0" borderId="0" xfId="0" applyNumberFormat="1"/>
    <xf numFmtId="166" fontId="1" fillId="0" borderId="0" xfId="0" applyNumberFormat="1" applyFont="1"/>
    <xf numFmtId="168" fontId="4" fillId="0" borderId="1" xfId="1" applyNumberFormat="1" applyFont="1" applyFill="1" applyBorder="1" applyAlignment="1">
      <alignment horizontal="left" vertical="top" wrapText="1"/>
    </xf>
    <xf numFmtId="0" fontId="0" fillId="0" borderId="0" xfId="0" applyAlignment="1">
      <alignment horizontal="right" vertical="top"/>
    </xf>
    <xf numFmtId="4" fontId="14" fillId="0" borderId="0" xfId="0" applyNumberFormat="1" applyFont="1" applyAlignment="1">
      <alignment vertical="top"/>
    </xf>
    <xf numFmtId="4" fontId="13" fillId="0" borderId="4" xfId="0" applyNumberFormat="1" applyFont="1" applyBorder="1" applyAlignment="1">
      <alignment horizontal="center" vertical="top"/>
    </xf>
    <xf numFmtId="4" fontId="4" fillId="5" borderId="1" xfId="1" applyNumberFormat="1" applyFont="1" applyFill="1" applyBorder="1" applyAlignment="1">
      <alignment horizontal="left" vertical="top" wrapText="1"/>
    </xf>
    <xf numFmtId="4" fontId="0" fillId="0" borderId="0" xfId="0" applyNumberFormat="1" applyAlignment="1">
      <alignment vertical="top"/>
    </xf>
    <xf numFmtId="4" fontId="1" fillId="0" borderId="0" xfId="0" applyNumberFormat="1" applyFont="1" applyAlignment="1">
      <alignment vertical="top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3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3" fillId="0" borderId="0" xfId="0" applyFont="1" applyBorder="1" applyAlignment="1">
      <alignment horizontal="center"/>
    </xf>
    <xf numFmtId="0" fontId="14" fillId="0" borderId="0" xfId="0" applyFont="1" applyAlignment="1">
      <alignment horizontal="right" vertical="top"/>
    </xf>
    <xf numFmtId="0" fontId="7" fillId="0" borderId="0" xfId="0" applyFont="1" applyAlignment="1">
      <alignment horizontal="center" vertical="top"/>
    </xf>
    <xf numFmtId="0" fontId="9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right" vertical="top"/>
    </xf>
  </cellXfs>
  <cellStyles count="3">
    <cellStyle name="Обычный" xfId="0" builtinId="0"/>
    <cellStyle name="Обычный 199" xfId="1"/>
    <cellStyle name="Обычный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4" zoomScaleNormal="100" workbookViewId="0">
      <selection activeCell="K51" sqref="K51"/>
    </sheetView>
  </sheetViews>
  <sheetFormatPr defaultRowHeight="15.75" x14ac:dyDescent="0.25"/>
  <cols>
    <col min="1" max="1" width="11.375" style="1" customWidth="1"/>
    <col min="2" max="2" width="36.125" style="1" customWidth="1"/>
    <col min="3" max="3" width="5.875" style="1" bestFit="1" customWidth="1"/>
    <col min="4" max="4" width="7.25" style="1" bestFit="1" customWidth="1"/>
    <col min="5" max="5" width="7.625" style="1" customWidth="1"/>
    <col min="6" max="6" width="10.75" style="1" hidden="1" customWidth="1"/>
    <col min="7" max="7" width="12.75" style="1" customWidth="1"/>
    <col min="8" max="8" width="10.625" style="1" hidden="1" customWidth="1"/>
    <col min="9" max="9" width="13.125" style="1" hidden="1" customWidth="1"/>
    <col min="10" max="10" width="14.125" style="1" bestFit="1" customWidth="1"/>
    <col min="11" max="11" width="11" style="1" customWidth="1"/>
    <col min="12" max="12" width="9.875" style="1" customWidth="1"/>
    <col min="13" max="16384" width="9" style="1"/>
  </cols>
  <sheetData>
    <row r="1" spans="1:12" ht="20.25" x14ac:dyDescent="0.3">
      <c r="A1" s="54"/>
      <c r="B1" s="54"/>
      <c r="C1" s="54"/>
      <c r="D1" s="54"/>
      <c r="E1" s="55"/>
      <c r="F1" s="101" t="s">
        <v>187</v>
      </c>
      <c r="G1" s="101"/>
      <c r="H1" s="101"/>
      <c r="I1" s="101"/>
      <c r="J1" s="101"/>
      <c r="K1" s="101"/>
      <c r="L1" s="101"/>
    </row>
    <row r="2" spans="1:12" ht="20.25" x14ac:dyDescent="0.3">
      <c r="A2" s="54"/>
      <c r="B2" s="54"/>
      <c r="C2" s="54"/>
      <c r="D2" s="54"/>
      <c r="E2" s="55"/>
      <c r="F2" s="101" t="s">
        <v>186</v>
      </c>
      <c r="G2" s="101"/>
      <c r="H2" s="101"/>
      <c r="I2" s="101"/>
      <c r="J2" s="101"/>
      <c r="K2" s="101"/>
      <c r="L2" s="101"/>
    </row>
    <row r="3" spans="1:12" ht="20.25" x14ac:dyDescent="0.3">
      <c r="A3" s="54"/>
      <c r="B3" s="54"/>
      <c r="C3" s="54"/>
      <c r="D3" s="54"/>
      <c r="E3" s="55"/>
      <c r="F3" s="102" t="s">
        <v>185</v>
      </c>
      <c r="G3" s="102"/>
      <c r="H3" s="102"/>
      <c r="I3" s="102"/>
      <c r="J3" s="102"/>
      <c r="K3" s="102"/>
      <c r="L3" s="102"/>
    </row>
    <row r="4" spans="1:12" ht="21" customHeight="1" x14ac:dyDescent="0.3">
      <c r="A4" s="54"/>
      <c r="B4" s="54"/>
      <c r="C4" s="54"/>
      <c r="D4" s="54"/>
      <c r="E4" s="55"/>
      <c r="F4" s="101"/>
      <c r="G4" s="101"/>
      <c r="H4" s="101"/>
      <c r="I4" s="101"/>
      <c r="J4" s="101"/>
      <c r="K4" s="101"/>
      <c r="L4" s="101"/>
    </row>
    <row r="5" spans="1:12" ht="20.25" x14ac:dyDescent="0.3">
      <c r="A5" s="54"/>
      <c r="B5" s="54"/>
      <c r="C5" s="54"/>
      <c r="D5" s="54"/>
      <c r="E5" s="55"/>
      <c r="F5" s="101" t="s">
        <v>184</v>
      </c>
      <c r="G5" s="101"/>
      <c r="H5" s="101"/>
      <c r="I5" s="101"/>
      <c r="J5" s="101"/>
      <c r="K5" s="101"/>
      <c r="L5" s="101"/>
    </row>
    <row r="6" spans="1:12" ht="21" x14ac:dyDescent="0.35">
      <c r="A6" s="54"/>
      <c r="B6" s="54"/>
      <c r="C6" s="54"/>
      <c r="D6" s="54"/>
      <c r="E6" s="55"/>
      <c r="F6" s="46"/>
      <c r="G6" s="46"/>
      <c r="H6" s="45"/>
      <c r="I6" s="94"/>
      <c r="J6" s="94"/>
      <c r="K6" s="94"/>
    </row>
    <row r="7" spans="1:12" ht="21" customHeight="1" x14ac:dyDescent="0.3">
      <c r="A7" s="54"/>
      <c r="B7" s="103" t="s">
        <v>183</v>
      </c>
      <c r="C7" s="103"/>
      <c r="D7" s="103"/>
      <c r="E7" s="103"/>
      <c r="F7" s="103"/>
      <c r="G7" s="103"/>
      <c r="H7" s="103"/>
      <c r="I7" s="103"/>
      <c r="J7" s="103"/>
    </row>
    <row r="8" spans="1:12" ht="21" x14ac:dyDescent="0.35">
      <c r="A8" s="54"/>
      <c r="B8" s="54"/>
      <c r="C8" s="54"/>
      <c r="D8" s="54"/>
      <c r="E8" s="55"/>
      <c r="F8" s="54"/>
      <c r="G8" s="54"/>
      <c r="H8" s="51"/>
    </row>
    <row r="9" spans="1:12" ht="21" customHeight="1" x14ac:dyDescent="0.3">
      <c r="A9" s="54"/>
      <c r="B9" s="100" t="s">
        <v>3115</v>
      </c>
      <c r="C9" s="100"/>
      <c r="D9" s="100"/>
      <c r="E9" s="100"/>
      <c r="F9" s="100"/>
      <c r="G9" s="100"/>
      <c r="H9" s="100"/>
      <c r="I9" s="100"/>
      <c r="J9" s="100"/>
    </row>
    <row r="10" spans="1:12" ht="89.25" x14ac:dyDescent="0.25">
      <c r="A10" s="16" t="s">
        <v>18</v>
      </c>
      <c r="B10" s="17" t="s">
        <v>17</v>
      </c>
      <c r="C10" s="16" t="s">
        <v>3194</v>
      </c>
      <c r="D10" s="25" t="s">
        <v>15</v>
      </c>
      <c r="E10" s="25" t="s">
        <v>3193</v>
      </c>
      <c r="F10" s="15" t="s">
        <v>2990</v>
      </c>
      <c r="G10" s="15" t="s">
        <v>14</v>
      </c>
      <c r="H10" s="88" t="s">
        <v>2989</v>
      </c>
      <c r="I10" s="88" t="s">
        <v>2988</v>
      </c>
      <c r="J10" s="14" t="s">
        <v>3192</v>
      </c>
      <c r="K10" s="14" t="s">
        <v>12</v>
      </c>
      <c r="L10" s="13" t="s">
        <v>11</v>
      </c>
    </row>
    <row r="11" spans="1:12" ht="38.25" x14ac:dyDescent="0.25">
      <c r="A11" s="6" t="s">
        <v>3191</v>
      </c>
      <c r="B11" s="6" t="s">
        <v>3190</v>
      </c>
      <c r="C11" s="11" t="s">
        <v>40</v>
      </c>
      <c r="D11" s="10">
        <v>8.8000000000000007</v>
      </c>
      <c r="E11" s="93">
        <v>22.352000000000004</v>
      </c>
      <c r="F11" s="75">
        <v>27727.45</v>
      </c>
      <c r="G11" s="9">
        <f t="shared" ref="G11:G49" si="0">F11*D11</f>
        <v>244001.56000000003</v>
      </c>
      <c r="H11" s="86">
        <v>38439.949999999997</v>
      </c>
      <c r="I11" s="87">
        <f t="shared" ref="I11:I49" si="1">H11*D11</f>
        <v>338271.56</v>
      </c>
      <c r="J11" s="8">
        <v>26</v>
      </c>
      <c r="K11" s="7">
        <f>J11*E11</f>
        <v>581.15200000000004</v>
      </c>
      <c r="L11" s="6" t="s">
        <v>3115</v>
      </c>
    </row>
    <row r="12" spans="1:12" x14ac:dyDescent="0.25">
      <c r="A12" s="6" t="s">
        <v>3189</v>
      </c>
      <c r="B12" s="6" t="s">
        <v>3188</v>
      </c>
      <c r="C12" s="11" t="s">
        <v>40</v>
      </c>
      <c r="D12" s="10">
        <v>30</v>
      </c>
      <c r="E12" s="93">
        <v>51</v>
      </c>
      <c r="F12" s="75">
        <v>175.22</v>
      </c>
      <c r="G12" s="9">
        <f t="shared" si="0"/>
        <v>5256.6</v>
      </c>
      <c r="H12" s="86">
        <v>182.44</v>
      </c>
      <c r="I12" s="87">
        <f t="shared" si="1"/>
        <v>5473.2</v>
      </c>
      <c r="J12" s="8">
        <v>26</v>
      </c>
      <c r="K12" s="7">
        <f>J12*E12</f>
        <v>1326</v>
      </c>
      <c r="L12" s="6" t="s">
        <v>3115</v>
      </c>
    </row>
    <row r="13" spans="1:12" ht="25.5" x14ac:dyDescent="0.25">
      <c r="A13" s="11" t="s">
        <v>3187</v>
      </c>
      <c r="B13" s="12" t="s">
        <v>3186</v>
      </c>
      <c r="C13" s="11" t="s">
        <v>78</v>
      </c>
      <c r="D13" s="10">
        <v>0.29399999999999998</v>
      </c>
      <c r="E13" s="24"/>
      <c r="F13" s="20">
        <v>33435.269999999997</v>
      </c>
      <c r="G13" s="9">
        <f t="shared" si="0"/>
        <v>9829.9693799999986</v>
      </c>
      <c r="H13" s="86">
        <v>54532.93</v>
      </c>
      <c r="I13" s="87">
        <f t="shared" si="1"/>
        <v>16032.681419999999</v>
      </c>
      <c r="J13" s="8">
        <v>26000</v>
      </c>
      <c r="K13" s="7">
        <f>J13*D13</f>
        <v>7644</v>
      </c>
      <c r="L13" s="6" t="s">
        <v>3115</v>
      </c>
    </row>
    <row r="14" spans="1:12" ht="38.25" x14ac:dyDescent="0.25">
      <c r="A14" s="11" t="s">
        <v>3185</v>
      </c>
      <c r="B14" s="12" t="s">
        <v>3184</v>
      </c>
      <c r="C14" s="11" t="s">
        <v>2998</v>
      </c>
      <c r="D14" s="10">
        <v>31.09</v>
      </c>
      <c r="E14" s="93">
        <v>320.22700000000003</v>
      </c>
      <c r="F14" s="20">
        <v>1352.79</v>
      </c>
      <c r="G14" s="9">
        <f t="shared" si="0"/>
        <v>42058.241099999999</v>
      </c>
      <c r="H14" s="86">
        <v>2129.29</v>
      </c>
      <c r="I14" s="87">
        <f t="shared" si="1"/>
        <v>66199.626099999994</v>
      </c>
      <c r="J14" s="8">
        <v>26</v>
      </c>
      <c r="K14" s="7">
        <f>J14*E14</f>
        <v>8325.902</v>
      </c>
      <c r="L14" s="6" t="s">
        <v>3115</v>
      </c>
    </row>
    <row r="15" spans="1:12" ht="25.5" x14ac:dyDescent="0.25">
      <c r="A15" s="11" t="s">
        <v>3183</v>
      </c>
      <c r="B15" s="12" t="s">
        <v>3182</v>
      </c>
      <c r="C15" s="11" t="s">
        <v>78</v>
      </c>
      <c r="D15" s="10">
        <v>0.2</v>
      </c>
      <c r="E15" s="24"/>
      <c r="F15" s="20">
        <v>309938.61</v>
      </c>
      <c r="G15" s="9">
        <f t="shared" si="0"/>
        <v>61987.722000000002</v>
      </c>
      <c r="H15" s="86">
        <v>483814.17</v>
      </c>
      <c r="I15" s="87">
        <f t="shared" si="1"/>
        <v>96762.834000000003</v>
      </c>
      <c r="J15" s="8">
        <f>H15*0.14</f>
        <v>67733.983800000002</v>
      </c>
      <c r="K15" s="7">
        <f>J15*D15</f>
        <v>13546.796760000001</v>
      </c>
      <c r="L15" s="6" t="s">
        <v>3115</v>
      </c>
    </row>
    <row r="16" spans="1:12" ht="25.5" x14ac:dyDescent="0.25">
      <c r="A16" s="11" t="s">
        <v>3181</v>
      </c>
      <c r="B16" s="12" t="s">
        <v>3180</v>
      </c>
      <c r="C16" s="11" t="s">
        <v>78</v>
      </c>
      <c r="D16" s="10">
        <v>6.4999999999999997E-3</v>
      </c>
      <c r="E16" s="24"/>
      <c r="F16" s="20">
        <v>486220.13</v>
      </c>
      <c r="G16" s="9">
        <f t="shared" si="0"/>
        <v>3160.4308449999999</v>
      </c>
      <c r="H16" s="86">
        <v>595619.66</v>
      </c>
      <c r="I16" s="87">
        <f t="shared" si="1"/>
        <v>3871.5277900000001</v>
      </c>
      <c r="J16" s="8">
        <f>H16*0.115</f>
        <v>68496.260900000008</v>
      </c>
      <c r="K16" s="7">
        <f>J16*D16</f>
        <v>445.22569585000002</v>
      </c>
      <c r="L16" s="6" t="s">
        <v>3115</v>
      </c>
    </row>
    <row r="17" spans="1:12" ht="25.5" x14ac:dyDescent="0.25">
      <c r="A17" s="11" t="s">
        <v>3179</v>
      </c>
      <c r="B17" s="12" t="s">
        <v>3178</v>
      </c>
      <c r="C17" s="11" t="s">
        <v>78</v>
      </c>
      <c r="D17" s="10">
        <v>5.7000000000000002E-2</v>
      </c>
      <c r="E17" s="24"/>
      <c r="F17" s="20">
        <v>57659.69</v>
      </c>
      <c r="G17" s="9">
        <f t="shared" si="0"/>
        <v>3286.6023300000002</v>
      </c>
      <c r="H17" s="86">
        <v>90006.78</v>
      </c>
      <c r="I17" s="87">
        <f t="shared" si="1"/>
        <v>5130.3864599999997</v>
      </c>
      <c r="J17" s="8">
        <v>26000</v>
      </c>
      <c r="K17" s="7">
        <f>J17*D17</f>
        <v>1482</v>
      </c>
      <c r="L17" s="6" t="s">
        <v>3115</v>
      </c>
    </row>
    <row r="18" spans="1:12" ht="25.5" x14ac:dyDescent="0.25">
      <c r="A18" s="11" t="s">
        <v>3177</v>
      </c>
      <c r="B18" s="12" t="s">
        <v>3176</v>
      </c>
      <c r="C18" s="11" t="s">
        <v>40</v>
      </c>
      <c r="D18" s="10">
        <v>1</v>
      </c>
      <c r="E18" s="93">
        <v>208.15</v>
      </c>
      <c r="F18" s="20">
        <v>93355</v>
      </c>
      <c r="G18" s="9">
        <f t="shared" si="0"/>
        <v>93355</v>
      </c>
      <c r="H18" s="86">
        <v>146940.76999999999</v>
      </c>
      <c r="I18" s="87">
        <f t="shared" si="1"/>
        <v>146940.76999999999</v>
      </c>
      <c r="J18" s="8">
        <v>26</v>
      </c>
      <c r="K18" s="7">
        <f>J18*E18</f>
        <v>5411.9000000000005</v>
      </c>
      <c r="L18" s="6" t="s">
        <v>3115</v>
      </c>
    </row>
    <row r="19" spans="1:12" ht="25.5" x14ac:dyDescent="0.25">
      <c r="A19" s="11" t="s">
        <v>3175</v>
      </c>
      <c r="B19" s="12" t="s">
        <v>3174</v>
      </c>
      <c r="C19" s="11" t="s">
        <v>40</v>
      </c>
      <c r="D19" s="10">
        <v>4</v>
      </c>
      <c r="E19" s="93">
        <v>85.24</v>
      </c>
      <c r="F19" s="20">
        <v>6480</v>
      </c>
      <c r="G19" s="9">
        <f t="shared" si="0"/>
        <v>25920</v>
      </c>
      <c r="H19" s="86">
        <v>10199.52</v>
      </c>
      <c r="I19" s="87">
        <f t="shared" si="1"/>
        <v>40798.080000000002</v>
      </c>
      <c r="J19" s="8">
        <v>26</v>
      </c>
      <c r="K19" s="7">
        <f>J19*E19</f>
        <v>2216.2399999999998</v>
      </c>
      <c r="L19" s="6" t="s">
        <v>3115</v>
      </c>
    </row>
    <row r="20" spans="1:12" ht="25.5" x14ac:dyDescent="0.25">
      <c r="A20" s="11" t="s">
        <v>3173</v>
      </c>
      <c r="B20" s="12" t="s">
        <v>3172</v>
      </c>
      <c r="C20" s="11" t="s">
        <v>40</v>
      </c>
      <c r="D20" s="10">
        <v>9.66</v>
      </c>
      <c r="E20" s="93">
        <v>324.60399999999998</v>
      </c>
      <c r="F20" s="20">
        <v>5215.25</v>
      </c>
      <c r="G20" s="9">
        <f t="shared" si="0"/>
        <v>50379.315000000002</v>
      </c>
      <c r="H20" s="86">
        <v>8208.7999999999993</v>
      </c>
      <c r="I20" s="87">
        <f t="shared" si="1"/>
        <v>79297.007999999987</v>
      </c>
      <c r="J20" s="8">
        <v>26</v>
      </c>
      <c r="K20" s="7">
        <f>J20*E20</f>
        <v>8439.7039999999997</v>
      </c>
      <c r="L20" s="6" t="s">
        <v>3115</v>
      </c>
    </row>
    <row r="21" spans="1:12" ht="25.5" x14ac:dyDescent="0.25">
      <c r="A21" s="11" t="s">
        <v>3171</v>
      </c>
      <c r="B21" s="12" t="s">
        <v>3170</v>
      </c>
      <c r="C21" s="11" t="s">
        <v>40</v>
      </c>
      <c r="D21" s="10">
        <v>9.0350000000000001</v>
      </c>
      <c r="E21" s="93">
        <v>602.6345</v>
      </c>
      <c r="F21" s="20">
        <v>4072.08</v>
      </c>
      <c r="G21" s="9">
        <f t="shared" si="0"/>
        <v>36791.2428</v>
      </c>
      <c r="H21" s="86">
        <v>6409.45</v>
      </c>
      <c r="I21" s="87">
        <f t="shared" si="1"/>
        <v>57909.380749999997</v>
      </c>
      <c r="J21" s="8">
        <v>26</v>
      </c>
      <c r="K21" s="7">
        <f>J21*E21</f>
        <v>15668.496999999999</v>
      </c>
      <c r="L21" s="6" t="s">
        <v>3115</v>
      </c>
    </row>
    <row r="22" spans="1:12" ht="25.5" x14ac:dyDescent="0.25">
      <c r="A22" s="11" t="s">
        <v>3169</v>
      </c>
      <c r="B22" s="12" t="s">
        <v>3168</v>
      </c>
      <c r="C22" s="11" t="s">
        <v>78</v>
      </c>
      <c r="D22" s="10">
        <v>2.5000000000000001E-3</v>
      </c>
      <c r="E22" s="24"/>
      <c r="F22" s="20">
        <v>464035.79</v>
      </c>
      <c r="G22" s="9">
        <f t="shared" si="0"/>
        <v>1160.089475</v>
      </c>
      <c r="H22" s="86">
        <v>568443.84</v>
      </c>
      <c r="I22" s="87">
        <f t="shared" si="1"/>
        <v>1421.1096</v>
      </c>
      <c r="J22" s="8">
        <f>H22*0.12</f>
        <v>68213.260799999989</v>
      </c>
      <c r="K22" s="7">
        <f>J22*D22</f>
        <v>170.53315199999997</v>
      </c>
      <c r="L22" s="6" t="s">
        <v>3115</v>
      </c>
    </row>
    <row r="23" spans="1:12" ht="25.5" x14ac:dyDescent="0.25">
      <c r="A23" s="11" t="s">
        <v>3167</v>
      </c>
      <c r="B23" s="12" t="s">
        <v>3166</v>
      </c>
      <c r="C23" s="11" t="s">
        <v>78</v>
      </c>
      <c r="D23" s="10">
        <v>0.12</v>
      </c>
      <c r="E23" s="24"/>
      <c r="F23" s="20">
        <v>333333.33</v>
      </c>
      <c r="G23" s="9">
        <f t="shared" si="0"/>
        <v>39999.999600000003</v>
      </c>
      <c r="H23" s="86">
        <v>524666.66</v>
      </c>
      <c r="I23" s="87">
        <f t="shared" si="1"/>
        <v>62959.999199999998</v>
      </c>
      <c r="J23" s="8">
        <f>H23*0.13</f>
        <v>68206.665800000002</v>
      </c>
      <c r="K23" s="7">
        <f>J23*D23</f>
        <v>8184.7998960000004</v>
      </c>
      <c r="L23" s="6" t="s">
        <v>3115</v>
      </c>
    </row>
    <row r="24" spans="1:12" ht="25.5" x14ac:dyDescent="0.25">
      <c r="A24" s="11" t="s">
        <v>3165</v>
      </c>
      <c r="B24" s="12" t="s">
        <v>3164</v>
      </c>
      <c r="C24" s="11" t="s">
        <v>78</v>
      </c>
      <c r="D24" s="10">
        <v>0.13300000000000001</v>
      </c>
      <c r="E24" s="24"/>
      <c r="F24" s="20">
        <v>329706.08</v>
      </c>
      <c r="G24" s="9">
        <f t="shared" si="0"/>
        <v>43850.908640000001</v>
      </c>
      <c r="H24" s="86">
        <v>403889.95</v>
      </c>
      <c r="I24" s="87">
        <f t="shared" si="1"/>
        <v>53717.363350000007</v>
      </c>
      <c r="J24" s="8">
        <f>H24*0.17</f>
        <v>68661.291500000007</v>
      </c>
      <c r="K24" s="7">
        <f>J24*D24</f>
        <v>9131.9517695000013</v>
      </c>
      <c r="L24" s="6" t="s">
        <v>3115</v>
      </c>
    </row>
    <row r="25" spans="1:12" ht="25.5" x14ac:dyDescent="0.25">
      <c r="A25" s="11" t="s">
        <v>3165</v>
      </c>
      <c r="B25" s="12" t="s">
        <v>3164</v>
      </c>
      <c r="C25" s="11" t="s">
        <v>78</v>
      </c>
      <c r="D25" s="10">
        <v>0.1701</v>
      </c>
      <c r="E25" s="24"/>
      <c r="F25" s="20">
        <v>329706.08</v>
      </c>
      <c r="G25" s="9">
        <f t="shared" si="0"/>
        <v>56083.004208000006</v>
      </c>
      <c r="H25" s="86">
        <v>403889.95</v>
      </c>
      <c r="I25" s="87">
        <f t="shared" si="1"/>
        <v>68701.680495000008</v>
      </c>
      <c r="J25" s="8">
        <f>H25*0.17</f>
        <v>68661.291500000007</v>
      </c>
      <c r="K25" s="7">
        <f>J25*D25</f>
        <v>11679.285684150002</v>
      </c>
      <c r="L25" s="6" t="s">
        <v>3115</v>
      </c>
    </row>
    <row r="26" spans="1:12" x14ac:dyDescent="0.25">
      <c r="A26" s="11" t="s">
        <v>3163</v>
      </c>
      <c r="B26" s="12" t="s">
        <v>3162</v>
      </c>
      <c r="C26" s="11" t="s">
        <v>78</v>
      </c>
      <c r="D26" s="10">
        <v>2.1999999999999999E-2</v>
      </c>
      <c r="E26" s="24"/>
      <c r="F26" s="20">
        <v>362500</v>
      </c>
      <c r="G26" s="9">
        <f t="shared" si="0"/>
        <v>7974.9999999999991</v>
      </c>
      <c r="H26" s="86">
        <v>444062.5</v>
      </c>
      <c r="I26" s="87">
        <f t="shared" si="1"/>
        <v>9769.375</v>
      </c>
      <c r="J26" s="8">
        <f>H26*0.15</f>
        <v>66609.375</v>
      </c>
      <c r="K26" s="7">
        <f>J26*D26</f>
        <v>1465.40625</v>
      </c>
      <c r="L26" s="6" t="s">
        <v>3115</v>
      </c>
    </row>
    <row r="27" spans="1:12" x14ac:dyDescent="0.25">
      <c r="A27" s="11" t="s">
        <v>3161</v>
      </c>
      <c r="B27" s="12" t="s">
        <v>3160</v>
      </c>
      <c r="C27" s="11" t="s">
        <v>40</v>
      </c>
      <c r="D27" s="10">
        <v>0.5</v>
      </c>
      <c r="E27" s="93">
        <v>76.45</v>
      </c>
      <c r="F27" s="20">
        <v>9550.67</v>
      </c>
      <c r="G27" s="9">
        <f t="shared" si="0"/>
        <v>4775.335</v>
      </c>
      <c r="H27" s="86">
        <v>11699.57</v>
      </c>
      <c r="I27" s="87">
        <f t="shared" si="1"/>
        <v>5849.7849999999999</v>
      </c>
      <c r="J27" s="8">
        <v>26</v>
      </c>
      <c r="K27" s="7">
        <f>J27*E27</f>
        <v>1987.7</v>
      </c>
      <c r="L27" s="6" t="s">
        <v>3115</v>
      </c>
    </row>
    <row r="28" spans="1:12" ht="25.5" x14ac:dyDescent="0.25">
      <c r="A28" s="11" t="s">
        <v>3159</v>
      </c>
      <c r="B28" s="12" t="s">
        <v>3158</v>
      </c>
      <c r="C28" s="11" t="s">
        <v>78</v>
      </c>
      <c r="D28" s="10">
        <v>3.3000000000000002E-2</v>
      </c>
      <c r="E28" s="24"/>
      <c r="F28" s="20">
        <v>34116.86</v>
      </c>
      <c r="G28" s="9">
        <f t="shared" si="0"/>
        <v>1125.8563800000002</v>
      </c>
      <c r="H28" s="86">
        <v>53699.94</v>
      </c>
      <c r="I28" s="87">
        <f t="shared" si="1"/>
        <v>1772.0980200000001</v>
      </c>
      <c r="J28" s="8">
        <v>26000</v>
      </c>
      <c r="K28" s="7">
        <f t="shared" ref="K28:K33" si="2">J28*D28</f>
        <v>858</v>
      </c>
      <c r="L28" s="6" t="s">
        <v>3115</v>
      </c>
    </row>
    <row r="29" spans="1:12" x14ac:dyDescent="0.25">
      <c r="A29" s="11" t="s">
        <v>3157</v>
      </c>
      <c r="B29" s="12" t="s">
        <v>3156</v>
      </c>
      <c r="C29" s="11" t="s">
        <v>78</v>
      </c>
      <c r="D29" s="10">
        <v>2E-3</v>
      </c>
      <c r="E29" s="24"/>
      <c r="F29" s="20">
        <v>522092.99</v>
      </c>
      <c r="G29" s="9">
        <f t="shared" si="0"/>
        <v>1044.18598</v>
      </c>
      <c r="H29" s="86">
        <v>821774.37</v>
      </c>
      <c r="I29" s="87">
        <f t="shared" si="1"/>
        <v>1643.54874</v>
      </c>
      <c r="J29" s="8">
        <v>26000</v>
      </c>
      <c r="K29" s="7">
        <f t="shared" si="2"/>
        <v>52</v>
      </c>
      <c r="L29" s="6" t="s">
        <v>3115</v>
      </c>
    </row>
    <row r="30" spans="1:12" ht="25.5" x14ac:dyDescent="0.25">
      <c r="A30" s="11" t="s">
        <v>3155</v>
      </c>
      <c r="B30" s="12" t="s">
        <v>3154</v>
      </c>
      <c r="C30" s="11" t="s">
        <v>78</v>
      </c>
      <c r="D30" s="10">
        <v>0.89200000000000002</v>
      </c>
      <c r="E30" s="24"/>
      <c r="F30" s="20">
        <v>87086.97</v>
      </c>
      <c r="G30" s="9">
        <f t="shared" si="0"/>
        <v>77681.577239999999</v>
      </c>
      <c r="H30" s="86">
        <v>195684.42</v>
      </c>
      <c r="I30" s="87">
        <f t="shared" si="1"/>
        <v>174550.50264000002</v>
      </c>
      <c r="J30" s="8">
        <v>26000</v>
      </c>
      <c r="K30" s="7">
        <f t="shared" si="2"/>
        <v>23192</v>
      </c>
      <c r="L30" s="6" t="s">
        <v>3115</v>
      </c>
    </row>
    <row r="31" spans="1:12" x14ac:dyDescent="0.25">
      <c r="A31" s="11" t="s">
        <v>3153</v>
      </c>
      <c r="B31" s="12" t="s">
        <v>3152</v>
      </c>
      <c r="C31" s="11" t="s">
        <v>78</v>
      </c>
      <c r="D31" s="10">
        <v>4.2000000000000003E-2</v>
      </c>
      <c r="E31" s="24"/>
      <c r="F31" s="20">
        <v>84442.29</v>
      </c>
      <c r="G31" s="9">
        <f t="shared" si="0"/>
        <v>3546.57618</v>
      </c>
      <c r="H31" s="86">
        <v>103441.81</v>
      </c>
      <c r="I31" s="87">
        <f t="shared" si="1"/>
        <v>4344.55602</v>
      </c>
      <c r="J31" s="8">
        <v>26000</v>
      </c>
      <c r="K31" s="7">
        <f t="shared" si="2"/>
        <v>1092</v>
      </c>
      <c r="L31" s="6" t="s">
        <v>3115</v>
      </c>
    </row>
    <row r="32" spans="1:12" ht="51" x14ac:dyDescent="0.25">
      <c r="A32" s="11" t="s">
        <v>3151</v>
      </c>
      <c r="B32" s="12" t="s">
        <v>3150</v>
      </c>
      <c r="C32" s="11" t="s">
        <v>20</v>
      </c>
      <c r="D32" s="10">
        <v>1</v>
      </c>
      <c r="E32" s="24"/>
      <c r="F32" s="20">
        <v>10696</v>
      </c>
      <c r="G32" s="9">
        <f t="shared" si="0"/>
        <v>10696</v>
      </c>
      <c r="H32" s="86">
        <v>13551.83</v>
      </c>
      <c r="I32" s="87">
        <f t="shared" si="1"/>
        <v>13551.83</v>
      </c>
      <c r="J32" s="8">
        <f>H32*0.1</f>
        <v>1355.183</v>
      </c>
      <c r="K32" s="7">
        <f t="shared" si="2"/>
        <v>1355.183</v>
      </c>
      <c r="L32" s="6" t="s">
        <v>3115</v>
      </c>
    </row>
    <row r="33" spans="1:12" ht="25.5" x14ac:dyDescent="0.25">
      <c r="A33" s="11" t="s">
        <v>3149</v>
      </c>
      <c r="B33" s="12" t="s">
        <v>3148</v>
      </c>
      <c r="C33" s="11" t="s">
        <v>78</v>
      </c>
      <c r="D33" s="10">
        <v>1.073</v>
      </c>
      <c r="E33" s="24"/>
      <c r="F33" s="20">
        <v>64953.64</v>
      </c>
      <c r="G33" s="9">
        <f t="shared" si="0"/>
        <v>69695.255720000001</v>
      </c>
      <c r="H33" s="86">
        <v>113279.15</v>
      </c>
      <c r="I33" s="87">
        <f t="shared" si="1"/>
        <v>121548.52794999999</v>
      </c>
      <c r="J33" s="8">
        <v>26000</v>
      </c>
      <c r="K33" s="7">
        <f t="shared" si="2"/>
        <v>27898</v>
      </c>
      <c r="L33" s="6" t="s">
        <v>3115</v>
      </c>
    </row>
    <row r="34" spans="1:12" ht="25.5" x14ac:dyDescent="0.25">
      <c r="A34" s="11" t="s">
        <v>3147</v>
      </c>
      <c r="B34" s="12" t="s">
        <v>3146</v>
      </c>
      <c r="C34" s="11" t="s">
        <v>40</v>
      </c>
      <c r="D34" s="10">
        <v>3.4</v>
      </c>
      <c r="E34" s="93">
        <v>32.64</v>
      </c>
      <c r="F34" s="20">
        <v>3410.02</v>
      </c>
      <c r="G34" s="9">
        <f t="shared" si="0"/>
        <v>11594.067999999999</v>
      </c>
      <c r="H34" s="86">
        <v>4177.2700000000004</v>
      </c>
      <c r="I34" s="87">
        <f t="shared" si="1"/>
        <v>14202.718000000001</v>
      </c>
      <c r="J34" s="8">
        <v>26</v>
      </c>
      <c r="K34" s="7">
        <f>J34*E34</f>
        <v>848.64</v>
      </c>
      <c r="L34" s="6" t="s">
        <v>3115</v>
      </c>
    </row>
    <row r="35" spans="1:12" ht="25.5" x14ac:dyDescent="0.25">
      <c r="A35" s="11" t="s">
        <v>3145</v>
      </c>
      <c r="B35" s="12" t="s">
        <v>3144</v>
      </c>
      <c r="C35" s="11" t="s">
        <v>40</v>
      </c>
      <c r="D35" s="10">
        <v>6</v>
      </c>
      <c r="E35" s="93">
        <v>46.2</v>
      </c>
      <c r="F35" s="20">
        <v>1723.7</v>
      </c>
      <c r="G35" s="9">
        <f t="shared" si="0"/>
        <v>10342.200000000001</v>
      </c>
      <c r="H35" s="86">
        <v>2690.7</v>
      </c>
      <c r="I35" s="87">
        <f t="shared" si="1"/>
        <v>16144.199999999999</v>
      </c>
      <c r="J35" s="8">
        <v>26</v>
      </c>
      <c r="K35" s="7">
        <f>J35*E35</f>
        <v>1201.2</v>
      </c>
      <c r="L35" s="6" t="s">
        <v>3115</v>
      </c>
    </row>
    <row r="36" spans="1:12" ht="25.5" x14ac:dyDescent="0.25">
      <c r="A36" s="11" t="s">
        <v>3143</v>
      </c>
      <c r="B36" s="12" t="s">
        <v>3142</v>
      </c>
      <c r="C36" s="11" t="s">
        <v>78</v>
      </c>
      <c r="D36" s="10">
        <v>0.106</v>
      </c>
      <c r="E36" s="24"/>
      <c r="F36" s="20">
        <v>68751.23</v>
      </c>
      <c r="G36" s="9">
        <f t="shared" si="0"/>
        <v>7287.6303799999996</v>
      </c>
      <c r="H36" s="86">
        <v>107320.67</v>
      </c>
      <c r="I36" s="87">
        <f t="shared" si="1"/>
        <v>11375.991019999999</v>
      </c>
      <c r="J36" s="8">
        <v>26000</v>
      </c>
      <c r="K36" s="7">
        <f t="shared" ref="K36:K43" si="3">J36*D36</f>
        <v>2756</v>
      </c>
      <c r="L36" s="6" t="s">
        <v>3115</v>
      </c>
    </row>
    <row r="37" spans="1:12" ht="25.5" x14ac:dyDescent="0.25">
      <c r="A37" s="11" t="s">
        <v>3141</v>
      </c>
      <c r="B37" s="12" t="s">
        <v>3140</v>
      </c>
      <c r="C37" s="11" t="s">
        <v>78</v>
      </c>
      <c r="D37" s="10">
        <v>1.0880000000000001</v>
      </c>
      <c r="E37" s="24"/>
      <c r="F37" s="20">
        <v>60825.16</v>
      </c>
      <c r="G37" s="9">
        <f t="shared" si="0"/>
        <v>66177.774080000003</v>
      </c>
      <c r="H37" s="86">
        <v>94948.07</v>
      </c>
      <c r="I37" s="87">
        <f t="shared" si="1"/>
        <v>103303.50016000001</v>
      </c>
      <c r="J37" s="8">
        <v>26000</v>
      </c>
      <c r="K37" s="7">
        <f t="shared" si="3"/>
        <v>28288.000000000004</v>
      </c>
      <c r="L37" s="6" t="s">
        <v>3115</v>
      </c>
    </row>
    <row r="38" spans="1:12" ht="25.5" x14ac:dyDescent="0.25">
      <c r="A38" s="11" t="s">
        <v>3139</v>
      </c>
      <c r="B38" s="12" t="s">
        <v>3138</v>
      </c>
      <c r="C38" s="11" t="s">
        <v>78</v>
      </c>
      <c r="D38" s="10">
        <v>0.67600000000000005</v>
      </c>
      <c r="E38" s="24"/>
      <c r="F38" s="20">
        <v>69395.78</v>
      </c>
      <c r="G38" s="9">
        <f t="shared" si="0"/>
        <v>46911.547279999999</v>
      </c>
      <c r="H38" s="86">
        <v>113184.52</v>
      </c>
      <c r="I38" s="87">
        <f t="shared" si="1"/>
        <v>76512.735520000002</v>
      </c>
      <c r="J38" s="8">
        <v>26000</v>
      </c>
      <c r="K38" s="7">
        <f t="shared" si="3"/>
        <v>17576</v>
      </c>
      <c r="L38" s="6" t="s">
        <v>3115</v>
      </c>
    </row>
    <row r="39" spans="1:12" ht="25.5" x14ac:dyDescent="0.25">
      <c r="A39" s="11" t="s">
        <v>3137</v>
      </c>
      <c r="B39" s="12" t="s">
        <v>3136</v>
      </c>
      <c r="C39" s="11" t="s">
        <v>78</v>
      </c>
      <c r="D39" s="10">
        <v>3.832E-2</v>
      </c>
      <c r="E39" s="24"/>
      <c r="F39" s="20">
        <v>516669.17</v>
      </c>
      <c r="G39" s="9">
        <f t="shared" si="0"/>
        <v>19798.762594399999</v>
      </c>
      <c r="H39" s="86">
        <v>842687.42</v>
      </c>
      <c r="I39" s="87">
        <f t="shared" si="1"/>
        <v>32291.781934400002</v>
      </c>
      <c r="J39" s="8">
        <f>H39*0.08</f>
        <v>67414.993600000002</v>
      </c>
      <c r="K39" s="7">
        <f t="shared" si="3"/>
        <v>2583.3425547520001</v>
      </c>
      <c r="L39" s="6" t="s">
        <v>3115</v>
      </c>
    </row>
    <row r="40" spans="1:12" x14ac:dyDescent="0.25">
      <c r="A40" s="11" t="s">
        <v>3135</v>
      </c>
      <c r="B40" s="12" t="s">
        <v>3134</v>
      </c>
      <c r="C40" s="11" t="s">
        <v>78</v>
      </c>
      <c r="D40" s="10">
        <v>2.5000000000000001E-2</v>
      </c>
      <c r="E40" s="24"/>
      <c r="F40" s="20">
        <v>94302.36</v>
      </c>
      <c r="G40" s="9">
        <f t="shared" si="0"/>
        <v>2357.5590000000002</v>
      </c>
      <c r="H40" s="86">
        <v>115520.39</v>
      </c>
      <c r="I40" s="87">
        <f t="shared" si="1"/>
        <v>2888.0097500000002</v>
      </c>
      <c r="J40" s="8">
        <v>26000</v>
      </c>
      <c r="K40" s="7">
        <f t="shared" si="3"/>
        <v>650</v>
      </c>
      <c r="L40" s="6" t="s">
        <v>3115</v>
      </c>
    </row>
    <row r="41" spans="1:12" x14ac:dyDescent="0.25">
      <c r="A41" s="11" t="s">
        <v>3133</v>
      </c>
      <c r="B41" s="12" t="s">
        <v>3132</v>
      </c>
      <c r="C41" s="11" t="s">
        <v>40</v>
      </c>
      <c r="D41" s="10">
        <v>50</v>
      </c>
      <c r="E41" s="24"/>
      <c r="F41" s="20">
        <v>121.33</v>
      </c>
      <c r="G41" s="9">
        <f t="shared" si="0"/>
        <v>6066.5</v>
      </c>
      <c r="H41" s="86">
        <v>148.63</v>
      </c>
      <c r="I41" s="87">
        <f t="shared" si="1"/>
        <v>7431.5</v>
      </c>
      <c r="J41" s="8">
        <f>H41*0.5</f>
        <v>74.314999999999998</v>
      </c>
      <c r="K41" s="7">
        <f t="shared" si="3"/>
        <v>3715.75</v>
      </c>
      <c r="L41" s="6" t="s">
        <v>3115</v>
      </c>
    </row>
    <row r="42" spans="1:12" x14ac:dyDescent="0.25">
      <c r="A42" s="11" t="s">
        <v>3131</v>
      </c>
      <c r="B42" s="12" t="s">
        <v>3130</v>
      </c>
      <c r="C42" s="11" t="s">
        <v>78</v>
      </c>
      <c r="D42" s="10">
        <v>2.8000000000000001E-2</v>
      </c>
      <c r="E42" s="24"/>
      <c r="F42" s="20">
        <v>576322.81000000006</v>
      </c>
      <c r="G42" s="9">
        <f t="shared" si="0"/>
        <v>16137.038680000001</v>
      </c>
      <c r="H42" s="86">
        <v>705995.44</v>
      </c>
      <c r="I42" s="87">
        <f t="shared" si="1"/>
        <v>19767.872319999999</v>
      </c>
      <c r="J42" s="8">
        <f>H42*0.095</f>
        <v>67069.566800000001</v>
      </c>
      <c r="K42" s="7">
        <f t="shared" si="3"/>
        <v>1877.9478704000001</v>
      </c>
      <c r="L42" s="6" t="s">
        <v>3115</v>
      </c>
    </row>
    <row r="43" spans="1:12" ht="25.5" x14ac:dyDescent="0.25">
      <c r="A43" s="11" t="s">
        <v>3129</v>
      </c>
      <c r="B43" s="12" t="s">
        <v>3128</v>
      </c>
      <c r="C43" s="11" t="s">
        <v>78</v>
      </c>
      <c r="D43" s="10">
        <v>8.4000000000000005E-2</v>
      </c>
      <c r="E43" s="24"/>
      <c r="F43" s="20">
        <v>72160.710000000006</v>
      </c>
      <c r="G43" s="9">
        <f t="shared" si="0"/>
        <v>6061.4996400000009</v>
      </c>
      <c r="H43" s="86">
        <v>88396.87</v>
      </c>
      <c r="I43" s="87">
        <f t="shared" si="1"/>
        <v>7425.3370800000002</v>
      </c>
      <c r="J43" s="8">
        <v>26000</v>
      </c>
      <c r="K43" s="7">
        <f t="shared" si="3"/>
        <v>2184</v>
      </c>
      <c r="L43" s="6" t="s">
        <v>3115</v>
      </c>
    </row>
    <row r="44" spans="1:12" ht="25.5" x14ac:dyDescent="0.25">
      <c r="A44" s="11" t="s">
        <v>3127</v>
      </c>
      <c r="B44" s="12" t="s">
        <v>3126</v>
      </c>
      <c r="C44" s="11" t="s">
        <v>40</v>
      </c>
      <c r="D44" s="10">
        <v>10.32</v>
      </c>
      <c r="E44" s="93">
        <v>512.904</v>
      </c>
      <c r="F44" s="20">
        <v>16771.509999999998</v>
      </c>
      <c r="G44" s="9">
        <f t="shared" si="0"/>
        <v>173081.98319999999</v>
      </c>
      <c r="H44" s="86">
        <v>20545.099999999999</v>
      </c>
      <c r="I44" s="85">
        <f t="shared" si="1"/>
        <v>212025.432</v>
      </c>
      <c r="J44" s="8">
        <v>26</v>
      </c>
      <c r="K44" s="7">
        <f>J44*E44</f>
        <v>13335.504000000001</v>
      </c>
      <c r="L44" s="22" t="s">
        <v>3115</v>
      </c>
    </row>
    <row r="45" spans="1:12" ht="25.5" x14ac:dyDescent="0.25">
      <c r="A45" s="11" t="s">
        <v>3125</v>
      </c>
      <c r="B45" s="12" t="s">
        <v>3124</v>
      </c>
      <c r="C45" s="11" t="s">
        <v>40</v>
      </c>
      <c r="D45" s="10">
        <v>1.4</v>
      </c>
      <c r="E45" s="93">
        <v>108.91999999999999</v>
      </c>
      <c r="F45" s="20">
        <v>25897.13</v>
      </c>
      <c r="G45" s="9">
        <f t="shared" si="0"/>
        <v>36255.981999999996</v>
      </c>
      <c r="H45" s="86">
        <v>31723.98</v>
      </c>
      <c r="I45" s="85">
        <f t="shared" si="1"/>
        <v>44413.572</v>
      </c>
      <c r="J45" s="8">
        <v>26</v>
      </c>
      <c r="K45" s="7">
        <f>J45*E45</f>
        <v>2831.9199999999996</v>
      </c>
      <c r="L45" s="22" t="s">
        <v>3115</v>
      </c>
    </row>
    <row r="46" spans="1:12" x14ac:dyDescent="0.25">
      <c r="A46" s="11" t="s">
        <v>3123</v>
      </c>
      <c r="B46" s="12" t="s">
        <v>3122</v>
      </c>
      <c r="C46" s="11" t="s">
        <v>78</v>
      </c>
      <c r="D46" s="10">
        <v>3.5999999999999997E-2</v>
      </c>
      <c r="E46" s="24"/>
      <c r="F46" s="20">
        <v>79898.570000000007</v>
      </c>
      <c r="G46" s="9">
        <f t="shared" si="0"/>
        <v>2876.34852</v>
      </c>
      <c r="H46" s="86">
        <v>97875.75</v>
      </c>
      <c r="I46" s="85">
        <f t="shared" si="1"/>
        <v>3523.5269999999996</v>
      </c>
      <c r="J46" s="8">
        <v>26000</v>
      </c>
      <c r="K46" s="7">
        <f>J46*D46</f>
        <v>935.99999999999989</v>
      </c>
      <c r="L46" s="22" t="s">
        <v>3115</v>
      </c>
    </row>
    <row r="47" spans="1:12" ht="25.5" x14ac:dyDescent="0.25">
      <c r="A47" s="11" t="s">
        <v>3121</v>
      </c>
      <c r="B47" s="12" t="s">
        <v>3120</v>
      </c>
      <c r="C47" s="11" t="s">
        <v>78</v>
      </c>
      <c r="D47" s="10">
        <v>3.5380000000000002E-2</v>
      </c>
      <c r="E47" s="24"/>
      <c r="F47" s="20">
        <v>357694.43</v>
      </c>
      <c r="G47" s="9">
        <f t="shared" si="0"/>
        <v>12655.2289334</v>
      </c>
      <c r="H47" s="86">
        <v>438175.68</v>
      </c>
      <c r="I47" s="85">
        <f t="shared" si="1"/>
        <v>15502.6555584</v>
      </c>
      <c r="J47" s="8">
        <f>H47*0.15</f>
        <v>65726.351999999999</v>
      </c>
      <c r="K47" s="7">
        <f>J47*D47</f>
        <v>2325.3983337600002</v>
      </c>
      <c r="L47" s="22" t="s">
        <v>3115</v>
      </c>
    </row>
    <row r="48" spans="1:12" ht="25.5" x14ac:dyDescent="0.25">
      <c r="A48" s="11" t="s">
        <v>3119</v>
      </c>
      <c r="B48" s="12" t="s">
        <v>3118</v>
      </c>
      <c r="C48" s="11" t="s">
        <v>78</v>
      </c>
      <c r="D48" s="10">
        <v>0.16400000000000001</v>
      </c>
      <c r="E48" s="24"/>
      <c r="F48" s="20">
        <v>57659.65</v>
      </c>
      <c r="G48" s="9">
        <f t="shared" si="0"/>
        <v>9456.1826000000001</v>
      </c>
      <c r="H48" s="86">
        <v>90006.71</v>
      </c>
      <c r="I48" s="85">
        <f t="shared" si="1"/>
        <v>14761.100440000002</v>
      </c>
      <c r="J48" s="8">
        <v>26000</v>
      </c>
      <c r="K48" s="23">
        <f>J48*D48</f>
        <v>4264</v>
      </c>
      <c r="L48" s="22" t="s">
        <v>3115</v>
      </c>
    </row>
    <row r="49" spans="1:12" ht="25.5" x14ac:dyDescent="0.25">
      <c r="A49" s="11" t="s">
        <v>3117</v>
      </c>
      <c r="B49" s="12" t="s">
        <v>3116</v>
      </c>
      <c r="C49" s="11" t="s">
        <v>78</v>
      </c>
      <c r="D49" s="10">
        <v>1.0999999999999999E-2</v>
      </c>
      <c r="E49" s="24"/>
      <c r="F49" s="20">
        <v>330148.73</v>
      </c>
      <c r="G49" s="9">
        <f t="shared" si="0"/>
        <v>3631.6360299999997</v>
      </c>
      <c r="H49" s="86">
        <v>404432.19</v>
      </c>
      <c r="I49" s="85">
        <f t="shared" si="1"/>
        <v>4448.7540899999995</v>
      </c>
      <c r="J49" s="8">
        <f>H49*0.17</f>
        <v>68753.472300000009</v>
      </c>
      <c r="K49" s="23">
        <f>J49*D49</f>
        <v>756.2881953000001</v>
      </c>
      <c r="L49" s="22" t="s">
        <v>3115</v>
      </c>
    </row>
    <row r="50" spans="1:12" x14ac:dyDescent="0.25">
      <c r="A50" s="78"/>
      <c r="B50" s="78"/>
      <c r="C50" s="78"/>
      <c r="D50" s="2"/>
      <c r="E50" s="78"/>
      <c r="F50" s="78"/>
      <c r="G50" s="4">
        <f>SUM(G11:G49)</f>
        <v>1324352.4128157997</v>
      </c>
      <c r="H50" s="78"/>
      <c r="I50" s="78"/>
      <c r="J50" s="78"/>
      <c r="K50" s="4">
        <f>SUM(K11:K49)</f>
        <v>238284.26816171207</v>
      </c>
      <c r="L50" s="78"/>
    </row>
    <row r="51" spans="1:12" ht="20.25" x14ac:dyDescent="0.25">
      <c r="B51" s="3" t="s">
        <v>1</v>
      </c>
      <c r="C51" s="3"/>
      <c r="D51" s="3"/>
      <c r="E51" s="3"/>
      <c r="F51" s="3"/>
      <c r="G51" s="3" t="s">
        <v>0</v>
      </c>
      <c r="H51" s="3"/>
      <c r="I51" s="3" t="s">
        <v>0</v>
      </c>
    </row>
  </sheetData>
  <mergeCells count="7">
    <mergeCell ref="B9:J9"/>
    <mergeCell ref="F1:L1"/>
    <mergeCell ref="F2:L2"/>
    <mergeCell ref="F3:L3"/>
    <mergeCell ref="F4:L4"/>
    <mergeCell ref="F5:L5"/>
    <mergeCell ref="B7:J7"/>
  </mergeCells>
  <pageMargins left="0.23622047244094491" right="0.23622047244094491" top="0.74803149606299213" bottom="0.74803149606299213" header="0.31496062992125984" footer="0.31496062992125984"/>
  <pageSetup paperSize="9" scale="7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3"/>
  <sheetViews>
    <sheetView workbookViewId="0">
      <selection activeCell="Q15" sqref="Q15"/>
    </sheetView>
  </sheetViews>
  <sheetFormatPr defaultRowHeight="15.75" x14ac:dyDescent="0.25"/>
  <cols>
    <col min="1" max="1" width="9.875" style="1" bestFit="1" customWidth="1"/>
    <col min="2" max="2" width="43.25" style="1" customWidth="1"/>
    <col min="3" max="3" width="5.875" style="1" bestFit="1" customWidth="1"/>
    <col min="4" max="4" width="5.75" style="1" bestFit="1" customWidth="1"/>
    <col min="5" max="5" width="14.25" style="1" bestFit="1" customWidth="1"/>
    <col min="6" max="6" width="16" style="1" customWidth="1"/>
    <col min="7" max="7" width="14.25" style="1" bestFit="1" customWidth="1"/>
    <col min="8" max="8" width="17.875" style="1" customWidth="1"/>
    <col min="9" max="16384" width="9" style="1"/>
  </cols>
  <sheetData>
    <row r="1" spans="1:8" ht="20.25" x14ac:dyDescent="0.3">
      <c r="A1" s="54"/>
      <c r="B1" s="54"/>
      <c r="C1" s="54"/>
      <c r="D1" s="54"/>
      <c r="E1" s="55"/>
      <c r="F1" s="104" t="s">
        <v>187</v>
      </c>
      <c r="G1" s="104"/>
      <c r="H1" s="104"/>
    </row>
    <row r="2" spans="1:8" ht="20.25" x14ac:dyDescent="0.3">
      <c r="A2" s="54"/>
      <c r="B2" s="54"/>
      <c r="C2" s="54"/>
      <c r="D2" s="54"/>
      <c r="E2" s="55"/>
      <c r="F2" s="104" t="s">
        <v>186</v>
      </c>
      <c r="G2" s="104"/>
      <c r="H2" s="104"/>
    </row>
    <row r="3" spans="1:8" ht="20.25" x14ac:dyDescent="0.3">
      <c r="A3" s="54"/>
      <c r="B3" s="54"/>
      <c r="C3" s="54"/>
      <c r="D3" s="54"/>
      <c r="E3" s="55"/>
      <c r="F3" s="102" t="s">
        <v>185</v>
      </c>
      <c r="G3" s="102"/>
      <c r="H3" s="102"/>
    </row>
    <row r="4" spans="1:8" ht="21" x14ac:dyDescent="0.35">
      <c r="A4" s="54"/>
      <c r="B4" s="54"/>
      <c r="C4" s="54"/>
      <c r="D4" s="54"/>
      <c r="E4" s="55"/>
      <c r="F4" s="46"/>
      <c r="G4" s="46"/>
      <c r="H4" s="45"/>
    </row>
    <row r="5" spans="1:8" ht="20.25" x14ac:dyDescent="0.3">
      <c r="A5" s="54"/>
      <c r="B5" s="54"/>
      <c r="C5" s="54"/>
      <c r="D5" s="54"/>
      <c r="E5" s="55"/>
      <c r="F5" s="101" t="s">
        <v>184</v>
      </c>
      <c r="G5" s="101"/>
      <c r="H5" s="101"/>
    </row>
    <row r="6" spans="1:8" ht="21" x14ac:dyDescent="0.35">
      <c r="A6" s="54"/>
      <c r="B6" s="54"/>
      <c r="C6" s="54"/>
      <c r="D6" s="54"/>
      <c r="E6" s="55"/>
      <c r="F6" s="54"/>
      <c r="G6" s="54"/>
      <c r="H6" s="51"/>
    </row>
    <row r="7" spans="1:8" ht="21" x14ac:dyDescent="0.35">
      <c r="A7" s="54"/>
      <c r="B7" s="103" t="s">
        <v>183</v>
      </c>
      <c r="C7" s="103"/>
      <c r="D7" s="103"/>
      <c r="E7" s="103"/>
      <c r="F7" s="103"/>
      <c r="G7" s="103"/>
      <c r="H7" s="51"/>
    </row>
    <row r="8" spans="1:8" ht="21" x14ac:dyDescent="0.35">
      <c r="A8" s="54"/>
      <c r="B8" s="54"/>
      <c r="C8" s="54"/>
      <c r="D8" s="54"/>
      <c r="E8" s="55"/>
      <c r="F8" s="54"/>
      <c r="G8" s="54"/>
      <c r="H8" s="51"/>
    </row>
    <row r="9" spans="1:8" ht="21" x14ac:dyDescent="0.35">
      <c r="A9" s="54"/>
      <c r="B9" s="100" t="s">
        <v>848</v>
      </c>
      <c r="C9" s="100"/>
      <c r="D9" s="100"/>
      <c r="E9" s="100"/>
      <c r="F9" s="100"/>
      <c r="G9" s="100"/>
      <c r="H9" s="51"/>
    </row>
    <row r="10" spans="1:8" ht="21" x14ac:dyDescent="0.35">
      <c r="A10" s="54"/>
      <c r="B10" s="54"/>
      <c r="C10" s="52"/>
      <c r="D10" s="52"/>
      <c r="E10" s="53"/>
      <c r="F10" s="52"/>
      <c r="G10" s="52"/>
      <c r="H10" s="51"/>
    </row>
    <row r="11" spans="1:8" ht="83.25" customHeight="1" x14ac:dyDescent="0.25">
      <c r="A11" s="16" t="s">
        <v>18</v>
      </c>
      <c r="B11" s="17" t="s">
        <v>17</v>
      </c>
      <c r="C11" s="16" t="s">
        <v>16</v>
      </c>
      <c r="D11" s="25" t="s">
        <v>15</v>
      </c>
      <c r="E11" s="15" t="s">
        <v>14</v>
      </c>
      <c r="F11" s="14" t="s">
        <v>13</v>
      </c>
      <c r="G11" s="14" t="s">
        <v>12</v>
      </c>
      <c r="H11" s="13" t="s">
        <v>11</v>
      </c>
    </row>
    <row r="12" spans="1:8" ht="38.25" x14ac:dyDescent="0.25">
      <c r="A12" s="6" t="s">
        <v>1245</v>
      </c>
      <c r="B12" s="6" t="s">
        <v>1244</v>
      </c>
      <c r="C12" s="11" t="s">
        <v>20</v>
      </c>
      <c r="D12" s="20">
        <v>4</v>
      </c>
      <c r="E12" s="9">
        <v>13379.32</v>
      </c>
      <c r="F12" s="8">
        <v>1741.405</v>
      </c>
      <c r="G12" s="7">
        <v>6965.62</v>
      </c>
      <c r="H12" s="6" t="s">
        <v>848</v>
      </c>
    </row>
    <row r="13" spans="1:8" ht="25.5" x14ac:dyDescent="0.25">
      <c r="A13" s="6" t="s">
        <v>1243</v>
      </c>
      <c r="B13" s="6" t="s">
        <v>1242</v>
      </c>
      <c r="C13" s="11" t="s">
        <v>20</v>
      </c>
      <c r="D13" s="20">
        <v>22</v>
      </c>
      <c r="E13" s="9">
        <v>13317.48</v>
      </c>
      <c r="F13" s="8">
        <v>315.15499999999997</v>
      </c>
      <c r="G13" s="7">
        <v>6933.41</v>
      </c>
      <c r="H13" s="6" t="s">
        <v>848</v>
      </c>
    </row>
    <row r="14" spans="1:8" ht="38.25" x14ac:dyDescent="0.25">
      <c r="A14" s="6" t="s">
        <v>1241</v>
      </c>
      <c r="B14" s="6" t="s">
        <v>1240</v>
      </c>
      <c r="C14" s="11" t="s">
        <v>20</v>
      </c>
      <c r="D14" s="20">
        <v>1</v>
      </c>
      <c r="E14" s="9">
        <v>586.91</v>
      </c>
      <c r="F14" s="8">
        <v>305.56</v>
      </c>
      <c r="G14" s="7">
        <v>305.56</v>
      </c>
      <c r="H14" s="6" t="s">
        <v>848</v>
      </c>
    </row>
    <row r="15" spans="1:8" ht="38.25" x14ac:dyDescent="0.25">
      <c r="A15" s="6" t="s">
        <v>1239</v>
      </c>
      <c r="B15" s="6" t="s">
        <v>1238</v>
      </c>
      <c r="C15" s="11" t="s">
        <v>20</v>
      </c>
      <c r="D15" s="20">
        <v>1</v>
      </c>
      <c r="E15" s="9">
        <v>1124.9100000000001</v>
      </c>
      <c r="F15" s="8">
        <v>585.65499999999997</v>
      </c>
      <c r="G15" s="7">
        <v>585.65499999999997</v>
      </c>
      <c r="H15" s="6" t="s">
        <v>848</v>
      </c>
    </row>
    <row r="16" spans="1:8" ht="25.5" x14ac:dyDescent="0.25">
      <c r="A16" s="6" t="s">
        <v>1237</v>
      </c>
      <c r="B16" s="6" t="s">
        <v>1236</v>
      </c>
      <c r="C16" s="11" t="s">
        <v>20</v>
      </c>
      <c r="D16" s="20">
        <v>10</v>
      </c>
      <c r="E16" s="9">
        <v>8785.2999999999993</v>
      </c>
      <c r="F16" s="8">
        <v>457.38499999999999</v>
      </c>
      <c r="G16" s="7">
        <v>4573.8500000000004</v>
      </c>
      <c r="H16" s="6" t="s">
        <v>848</v>
      </c>
    </row>
    <row r="17" spans="1:8" ht="25.5" x14ac:dyDescent="0.25">
      <c r="A17" s="6" t="s">
        <v>1235</v>
      </c>
      <c r="B17" s="6" t="s">
        <v>1234</v>
      </c>
      <c r="C17" s="11" t="s">
        <v>20</v>
      </c>
      <c r="D17" s="20">
        <v>20</v>
      </c>
      <c r="E17" s="9">
        <v>14216</v>
      </c>
      <c r="F17" s="8">
        <v>370.06</v>
      </c>
      <c r="G17" s="7">
        <v>7401.2</v>
      </c>
      <c r="H17" s="6" t="s">
        <v>848</v>
      </c>
    </row>
    <row r="18" spans="1:8" ht="25.5" x14ac:dyDescent="0.25">
      <c r="A18" s="6" t="s">
        <v>1233</v>
      </c>
      <c r="B18" s="6" t="s">
        <v>1232</v>
      </c>
      <c r="C18" s="11" t="s">
        <v>20</v>
      </c>
      <c r="D18" s="20">
        <v>15</v>
      </c>
      <c r="E18" s="9">
        <v>13447.35</v>
      </c>
      <c r="F18" s="8">
        <v>466.73500000000001</v>
      </c>
      <c r="G18" s="7">
        <v>7001.0250000000005</v>
      </c>
      <c r="H18" s="6" t="s">
        <v>848</v>
      </c>
    </row>
    <row r="19" spans="1:8" ht="25.5" x14ac:dyDescent="0.25">
      <c r="A19" s="6" t="s">
        <v>1231</v>
      </c>
      <c r="B19" s="6" t="s">
        <v>1230</v>
      </c>
      <c r="C19" s="11" t="s">
        <v>20</v>
      </c>
      <c r="D19" s="20">
        <v>750</v>
      </c>
      <c r="E19" s="9">
        <v>809392.5</v>
      </c>
      <c r="F19" s="8">
        <v>561.85500000000002</v>
      </c>
      <c r="G19" s="7">
        <v>421391.25</v>
      </c>
      <c r="H19" s="6" t="s">
        <v>848</v>
      </c>
    </row>
    <row r="20" spans="1:8" ht="25.5" x14ac:dyDescent="0.25">
      <c r="A20" s="6" t="s">
        <v>1231</v>
      </c>
      <c r="B20" s="6" t="s">
        <v>1230</v>
      </c>
      <c r="C20" s="11" t="s">
        <v>20</v>
      </c>
      <c r="D20" s="20">
        <v>30</v>
      </c>
      <c r="E20" s="9">
        <v>32375.7</v>
      </c>
      <c r="F20" s="8">
        <v>561.85500000000002</v>
      </c>
      <c r="G20" s="7">
        <v>16855.650000000001</v>
      </c>
      <c r="H20" s="6" t="s">
        <v>848</v>
      </c>
    </row>
    <row r="21" spans="1:8" ht="25.5" x14ac:dyDescent="0.25">
      <c r="A21" s="6" t="s">
        <v>1229</v>
      </c>
      <c r="B21" s="6" t="s">
        <v>1228</v>
      </c>
      <c r="C21" s="11" t="s">
        <v>20</v>
      </c>
      <c r="D21" s="20">
        <v>260</v>
      </c>
      <c r="E21" s="9">
        <v>146406</v>
      </c>
      <c r="F21" s="8">
        <v>293.16500000000002</v>
      </c>
      <c r="G21" s="7">
        <v>76222.900000000009</v>
      </c>
      <c r="H21" s="6" t="s">
        <v>848</v>
      </c>
    </row>
    <row r="22" spans="1:8" ht="38.25" x14ac:dyDescent="0.25">
      <c r="A22" s="6" t="s">
        <v>1227</v>
      </c>
      <c r="B22" s="6" t="s">
        <v>1226</v>
      </c>
      <c r="C22" s="11" t="s">
        <v>20</v>
      </c>
      <c r="D22" s="20">
        <v>2</v>
      </c>
      <c r="E22" s="9">
        <v>2200.92</v>
      </c>
      <c r="F22" s="8">
        <v>572.92499999999995</v>
      </c>
      <c r="G22" s="7">
        <v>1145.8499999999999</v>
      </c>
      <c r="H22" s="6" t="s">
        <v>848</v>
      </c>
    </row>
    <row r="23" spans="1:8" x14ac:dyDescent="0.25">
      <c r="A23" s="6" t="s">
        <v>1225</v>
      </c>
      <c r="B23" s="6" t="s">
        <v>1224</v>
      </c>
      <c r="C23" s="11" t="s">
        <v>20</v>
      </c>
      <c r="D23" s="20">
        <v>14</v>
      </c>
      <c r="E23" s="9">
        <v>4357.22</v>
      </c>
      <c r="F23" s="8">
        <v>162.035</v>
      </c>
      <c r="G23" s="7">
        <v>2268.4899999999998</v>
      </c>
      <c r="H23" s="6" t="s">
        <v>848</v>
      </c>
    </row>
    <row r="24" spans="1:8" x14ac:dyDescent="0.25">
      <c r="A24" s="6" t="s">
        <v>1223</v>
      </c>
      <c r="B24" s="6" t="s">
        <v>1222</v>
      </c>
      <c r="C24" s="11" t="s">
        <v>20</v>
      </c>
      <c r="D24" s="20">
        <v>1</v>
      </c>
      <c r="E24" s="9">
        <v>607.80999999999995</v>
      </c>
      <c r="F24" s="8">
        <v>316.44</v>
      </c>
      <c r="G24" s="7">
        <v>316.44</v>
      </c>
      <c r="H24" s="6" t="s">
        <v>848</v>
      </c>
    </row>
    <row r="25" spans="1:8" ht="25.5" x14ac:dyDescent="0.25">
      <c r="A25" s="6" t="s">
        <v>1221</v>
      </c>
      <c r="B25" s="6" t="s">
        <v>1220</v>
      </c>
      <c r="C25" s="11" t="s">
        <v>20</v>
      </c>
      <c r="D25" s="20">
        <v>1</v>
      </c>
      <c r="E25" s="9">
        <v>27.05</v>
      </c>
      <c r="F25" s="8">
        <v>14.085000000000001</v>
      </c>
      <c r="G25" s="7">
        <v>14.085000000000001</v>
      </c>
      <c r="H25" s="6" t="s">
        <v>848</v>
      </c>
    </row>
    <row r="26" spans="1:8" ht="25.5" x14ac:dyDescent="0.25">
      <c r="A26" s="6" t="s">
        <v>1219</v>
      </c>
      <c r="B26" s="6" t="s">
        <v>1218</v>
      </c>
      <c r="C26" s="11" t="s">
        <v>20</v>
      </c>
      <c r="D26" s="20">
        <v>4</v>
      </c>
      <c r="E26" s="9">
        <v>2727.08</v>
      </c>
      <c r="F26" s="8">
        <v>354.94499999999999</v>
      </c>
      <c r="G26" s="7">
        <v>1419.78</v>
      </c>
      <c r="H26" s="6" t="s">
        <v>848</v>
      </c>
    </row>
    <row r="27" spans="1:8" ht="25.5" x14ac:dyDescent="0.25">
      <c r="A27" s="6" t="s">
        <v>1217</v>
      </c>
      <c r="B27" s="6" t="s">
        <v>1216</v>
      </c>
      <c r="C27" s="11" t="s">
        <v>20</v>
      </c>
      <c r="D27" s="20">
        <v>4</v>
      </c>
      <c r="E27" s="9">
        <v>5602.28</v>
      </c>
      <c r="F27" s="8">
        <v>729.17499999999995</v>
      </c>
      <c r="G27" s="7">
        <v>2916.7</v>
      </c>
      <c r="H27" s="6" t="s">
        <v>848</v>
      </c>
    </row>
    <row r="28" spans="1:8" ht="25.5" x14ac:dyDescent="0.25">
      <c r="A28" s="6" t="s">
        <v>1215</v>
      </c>
      <c r="B28" s="6" t="s">
        <v>1214</v>
      </c>
      <c r="C28" s="11" t="s">
        <v>20</v>
      </c>
      <c r="D28" s="20">
        <v>2</v>
      </c>
      <c r="E28" s="9">
        <v>3232.4</v>
      </c>
      <c r="F28" s="8">
        <v>841.43499999999995</v>
      </c>
      <c r="G28" s="7">
        <v>1682.87</v>
      </c>
      <c r="H28" s="6" t="s">
        <v>848</v>
      </c>
    </row>
    <row r="29" spans="1:8" ht="38.25" x14ac:dyDescent="0.25">
      <c r="A29" s="6" t="s">
        <v>1213</v>
      </c>
      <c r="B29" s="6" t="s">
        <v>1212</v>
      </c>
      <c r="C29" s="11" t="s">
        <v>20</v>
      </c>
      <c r="D29" s="20">
        <v>1</v>
      </c>
      <c r="E29" s="9">
        <v>1159.1400000000001</v>
      </c>
      <c r="F29" s="8">
        <v>603.48</v>
      </c>
      <c r="G29" s="7">
        <v>603.48</v>
      </c>
      <c r="H29" s="6" t="s">
        <v>848</v>
      </c>
    </row>
    <row r="30" spans="1:8" ht="38.25" x14ac:dyDescent="0.25">
      <c r="A30" s="6" t="s">
        <v>1211</v>
      </c>
      <c r="B30" s="6" t="s">
        <v>1210</v>
      </c>
      <c r="C30" s="11" t="s">
        <v>20</v>
      </c>
      <c r="D30" s="20">
        <v>1</v>
      </c>
      <c r="E30" s="9">
        <v>355.24</v>
      </c>
      <c r="F30" s="8">
        <v>184.94499999999999</v>
      </c>
      <c r="G30" s="7">
        <v>184.94499999999999</v>
      </c>
      <c r="H30" s="6" t="s">
        <v>848</v>
      </c>
    </row>
    <row r="31" spans="1:8" x14ac:dyDescent="0.25">
      <c r="A31" s="6" t="s">
        <v>1209</v>
      </c>
      <c r="B31" s="6" t="s">
        <v>1208</v>
      </c>
      <c r="C31" s="11" t="s">
        <v>20</v>
      </c>
      <c r="D31" s="20">
        <v>4</v>
      </c>
      <c r="E31" s="9">
        <v>706.88</v>
      </c>
      <c r="F31" s="8">
        <v>92.004999999999995</v>
      </c>
      <c r="G31" s="7">
        <v>368.02</v>
      </c>
      <c r="H31" s="6" t="s">
        <v>848</v>
      </c>
    </row>
    <row r="32" spans="1:8" x14ac:dyDescent="0.25">
      <c r="A32" s="6" t="s">
        <v>1207</v>
      </c>
      <c r="B32" s="6" t="s">
        <v>1206</v>
      </c>
      <c r="C32" s="11" t="s">
        <v>20</v>
      </c>
      <c r="D32" s="20">
        <v>10</v>
      </c>
      <c r="E32" s="9">
        <v>12289.8</v>
      </c>
      <c r="F32" s="8">
        <v>639.84</v>
      </c>
      <c r="G32" s="7">
        <v>6398.4000000000005</v>
      </c>
      <c r="H32" s="6" t="s">
        <v>848</v>
      </c>
    </row>
    <row r="33" spans="1:8" ht="38.25" x14ac:dyDescent="0.25">
      <c r="A33" s="6" t="s">
        <v>1205</v>
      </c>
      <c r="B33" s="6" t="s">
        <v>1204</v>
      </c>
      <c r="C33" s="11" t="s">
        <v>20</v>
      </c>
      <c r="D33" s="20">
        <v>12</v>
      </c>
      <c r="E33" s="9">
        <v>101002.56</v>
      </c>
      <c r="F33" s="8">
        <v>4382.04</v>
      </c>
      <c r="G33" s="7">
        <v>52584.479999999996</v>
      </c>
      <c r="H33" s="6" t="s">
        <v>848</v>
      </c>
    </row>
    <row r="34" spans="1:8" ht="25.5" x14ac:dyDescent="0.25">
      <c r="A34" s="6" t="s">
        <v>1203</v>
      </c>
      <c r="B34" s="6" t="s">
        <v>1202</v>
      </c>
      <c r="C34" s="11" t="s">
        <v>20</v>
      </c>
      <c r="D34" s="20">
        <v>5</v>
      </c>
      <c r="E34" s="9">
        <v>22633.4</v>
      </c>
      <c r="F34" s="8">
        <v>2356.6999999999998</v>
      </c>
      <c r="G34" s="7">
        <v>11783.5</v>
      </c>
      <c r="H34" s="6" t="s">
        <v>848</v>
      </c>
    </row>
    <row r="35" spans="1:8" ht="51" x14ac:dyDescent="0.25">
      <c r="A35" s="6" t="s">
        <v>1201</v>
      </c>
      <c r="B35" s="6" t="s">
        <v>1200</v>
      </c>
      <c r="C35" s="11" t="s">
        <v>20</v>
      </c>
      <c r="D35" s="20">
        <v>10</v>
      </c>
      <c r="E35" s="9">
        <v>25379.9</v>
      </c>
      <c r="F35" s="8">
        <v>1321.34</v>
      </c>
      <c r="G35" s="7">
        <v>13213.4</v>
      </c>
      <c r="H35" s="6" t="s">
        <v>848</v>
      </c>
    </row>
    <row r="36" spans="1:8" x14ac:dyDescent="0.25">
      <c r="A36" s="6" t="s">
        <v>1199</v>
      </c>
      <c r="B36" s="6" t="s">
        <v>1198</v>
      </c>
      <c r="C36" s="11" t="s">
        <v>20</v>
      </c>
      <c r="D36" s="20">
        <v>28</v>
      </c>
      <c r="E36" s="9">
        <v>4334.3999999999996</v>
      </c>
      <c r="F36" s="8">
        <v>80.594999999999999</v>
      </c>
      <c r="G36" s="7">
        <v>2256.66</v>
      </c>
      <c r="H36" s="6" t="s">
        <v>848</v>
      </c>
    </row>
    <row r="37" spans="1:8" ht="38.25" x14ac:dyDescent="0.25">
      <c r="A37" s="6" t="s">
        <v>1197</v>
      </c>
      <c r="B37" s="6" t="s">
        <v>1196</v>
      </c>
      <c r="C37" s="11" t="s">
        <v>20</v>
      </c>
      <c r="D37" s="20">
        <v>1</v>
      </c>
      <c r="E37" s="9">
        <v>586.91</v>
      </c>
      <c r="F37" s="8">
        <v>305.56</v>
      </c>
      <c r="G37" s="7">
        <v>305.56</v>
      </c>
      <c r="H37" s="6" t="s">
        <v>848</v>
      </c>
    </row>
    <row r="38" spans="1:8" x14ac:dyDescent="0.25">
      <c r="A38" s="6" t="s">
        <v>1195</v>
      </c>
      <c r="B38" s="6" t="s">
        <v>1194</v>
      </c>
      <c r="C38" s="11" t="s">
        <v>20</v>
      </c>
      <c r="D38" s="20">
        <v>6</v>
      </c>
      <c r="E38" s="9">
        <v>4315.4399999999996</v>
      </c>
      <c r="F38" s="8">
        <v>374.45499999999998</v>
      </c>
      <c r="G38" s="7">
        <v>2246.73</v>
      </c>
      <c r="H38" s="6" t="s">
        <v>848</v>
      </c>
    </row>
    <row r="39" spans="1:8" ht="38.25" x14ac:dyDescent="0.25">
      <c r="A39" s="6" t="s">
        <v>1193</v>
      </c>
      <c r="B39" s="6" t="s">
        <v>1192</v>
      </c>
      <c r="C39" s="11" t="s">
        <v>20</v>
      </c>
      <c r="D39" s="20">
        <v>60</v>
      </c>
      <c r="E39" s="9">
        <v>74768.399999999994</v>
      </c>
      <c r="F39" s="8">
        <v>648.77</v>
      </c>
      <c r="G39" s="7">
        <v>38926.199999999997</v>
      </c>
      <c r="H39" s="6" t="s">
        <v>848</v>
      </c>
    </row>
    <row r="40" spans="1:8" ht="38.25" x14ac:dyDescent="0.25">
      <c r="A40" s="6" t="s">
        <v>1191</v>
      </c>
      <c r="B40" s="6" t="s">
        <v>1190</v>
      </c>
      <c r="C40" s="11" t="s">
        <v>20</v>
      </c>
      <c r="D40" s="20">
        <v>1</v>
      </c>
      <c r="E40" s="9">
        <v>3904.62</v>
      </c>
      <c r="F40" s="8">
        <v>2032.845</v>
      </c>
      <c r="G40" s="7">
        <v>2032.845</v>
      </c>
      <c r="H40" s="6" t="s">
        <v>848</v>
      </c>
    </row>
    <row r="41" spans="1:8" ht="38.25" x14ac:dyDescent="0.25">
      <c r="A41" s="6" t="s">
        <v>1189</v>
      </c>
      <c r="B41" s="6" t="s">
        <v>1188</v>
      </c>
      <c r="C41" s="11" t="s">
        <v>20</v>
      </c>
      <c r="D41" s="20">
        <v>4</v>
      </c>
      <c r="E41" s="9">
        <v>4984.5600000000004</v>
      </c>
      <c r="F41" s="8">
        <v>648.77</v>
      </c>
      <c r="G41" s="7">
        <v>2595.08</v>
      </c>
      <c r="H41" s="6" t="s">
        <v>848</v>
      </c>
    </row>
    <row r="42" spans="1:8" ht="38.25" x14ac:dyDescent="0.25">
      <c r="A42" s="6" t="s">
        <v>1187</v>
      </c>
      <c r="B42" s="6" t="s">
        <v>1186</v>
      </c>
      <c r="C42" s="11" t="s">
        <v>20</v>
      </c>
      <c r="D42" s="20">
        <v>1</v>
      </c>
      <c r="E42" s="9">
        <v>451.89</v>
      </c>
      <c r="F42" s="8">
        <v>235.26499999999999</v>
      </c>
      <c r="G42" s="7">
        <v>235.26499999999999</v>
      </c>
      <c r="H42" s="6" t="s">
        <v>848</v>
      </c>
    </row>
    <row r="43" spans="1:8" ht="25.5" x14ac:dyDescent="0.25">
      <c r="A43" s="6" t="s">
        <v>1185</v>
      </c>
      <c r="B43" s="6" t="s">
        <v>1184</v>
      </c>
      <c r="C43" s="11" t="s">
        <v>20</v>
      </c>
      <c r="D43" s="20">
        <v>163</v>
      </c>
      <c r="E43" s="9">
        <v>19206.29</v>
      </c>
      <c r="F43" s="8">
        <v>61.344999999999999</v>
      </c>
      <c r="G43" s="7">
        <v>9999.2350000000006</v>
      </c>
      <c r="H43" s="6" t="s">
        <v>848</v>
      </c>
    </row>
    <row r="44" spans="1:8" ht="63.75" x14ac:dyDescent="0.25">
      <c r="A44" s="6" t="s">
        <v>1183</v>
      </c>
      <c r="B44" s="6" t="s">
        <v>1182</v>
      </c>
      <c r="C44" s="11" t="s">
        <v>20</v>
      </c>
      <c r="D44" s="20">
        <v>7</v>
      </c>
      <c r="E44" s="9">
        <v>52780.77</v>
      </c>
      <c r="F44" s="8">
        <v>3925.57</v>
      </c>
      <c r="G44" s="7">
        <v>27478.99</v>
      </c>
      <c r="H44" s="6" t="s">
        <v>848</v>
      </c>
    </row>
    <row r="45" spans="1:8" x14ac:dyDescent="0.25">
      <c r="A45" s="6" t="s">
        <v>1181</v>
      </c>
      <c r="B45" s="6" t="s">
        <v>1180</v>
      </c>
      <c r="C45" s="11" t="s">
        <v>20</v>
      </c>
      <c r="D45" s="20">
        <v>6</v>
      </c>
      <c r="E45" s="9">
        <v>1042.56</v>
      </c>
      <c r="F45" s="8">
        <v>90.465000000000003</v>
      </c>
      <c r="G45" s="7">
        <v>542.79</v>
      </c>
      <c r="H45" s="6" t="s">
        <v>848</v>
      </c>
    </row>
    <row r="46" spans="1:8" ht="38.25" x14ac:dyDescent="0.25">
      <c r="A46" s="6" t="s">
        <v>1179</v>
      </c>
      <c r="B46" s="6" t="s">
        <v>1178</v>
      </c>
      <c r="C46" s="11" t="s">
        <v>20</v>
      </c>
      <c r="D46" s="20">
        <v>88</v>
      </c>
      <c r="E46" s="9">
        <v>22917.84</v>
      </c>
      <c r="F46" s="8">
        <v>135.59</v>
      </c>
      <c r="G46" s="7">
        <v>11931.92</v>
      </c>
      <c r="H46" s="6" t="s">
        <v>848</v>
      </c>
    </row>
    <row r="47" spans="1:8" x14ac:dyDescent="0.25">
      <c r="A47" s="6" t="s">
        <v>1177</v>
      </c>
      <c r="B47" s="6" t="s">
        <v>1176</v>
      </c>
      <c r="C47" s="11" t="s">
        <v>20</v>
      </c>
      <c r="D47" s="20">
        <v>7</v>
      </c>
      <c r="E47" s="9">
        <v>2558.9899999999998</v>
      </c>
      <c r="F47" s="8">
        <v>190.32499999999999</v>
      </c>
      <c r="G47" s="7">
        <v>1332.2749999999999</v>
      </c>
      <c r="H47" s="6" t="s">
        <v>848</v>
      </c>
    </row>
    <row r="48" spans="1:8" ht="25.5" x14ac:dyDescent="0.25">
      <c r="A48" s="6" t="s">
        <v>1175</v>
      </c>
      <c r="B48" s="6" t="s">
        <v>1174</v>
      </c>
      <c r="C48" s="11" t="s">
        <v>20</v>
      </c>
      <c r="D48" s="20">
        <v>14</v>
      </c>
      <c r="E48" s="9">
        <v>34308.26</v>
      </c>
      <c r="F48" s="8">
        <v>1275.835</v>
      </c>
      <c r="G48" s="7">
        <v>17861.690000000002</v>
      </c>
      <c r="H48" s="6" t="s">
        <v>848</v>
      </c>
    </row>
    <row r="49" spans="1:8" x14ac:dyDescent="0.25">
      <c r="A49" s="6" t="s">
        <v>1173</v>
      </c>
      <c r="B49" s="6" t="s">
        <v>1172</v>
      </c>
      <c r="C49" s="11" t="s">
        <v>40</v>
      </c>
      <c r="D49" s="20">
        <v>200</v>
      </c>
      <c r="E49" s="9">
        <v>6800</v>
      </c>
      <c r="F49" s="8">
        <v>17.7</v>
      </c>
      <c r="G49" s="7">
        <v>3540</v>
      </c>
      <c r="H49" s="6" t="s">
        <v>848</v>
      </c>
    </row>
    <row r="50" spans="1:8" x14ac:dyDescent="0.25">
      <c r="A50" s="6" t="s">
        <v>1171</v>
      </c>
      <c r="B50" s="6" t="s">
        <v>1170</v>
      </c>
      <c r="C50" s="11" t="s">
        <v>20</v>
      </c>
      <c r="D50" s="20">
        <v>3</v>
      </c>
      <c r="E50" s="9">
        <v>4511.6400000000003</v>
      </c>
      <c r="F50" s="8">
        <v>782.95500000000004</v>
      </c>
      <c r="G50" s="7">
        <v>2348.8650000000002</v>
      </c>
      <c r="H50" s="6" t="s">
        <v>848</v>
      </c>
    </row>
    <row r="51" spans="1:8" x14ac:dyDescent="0.25">
      <c r="A51" s="6" t="s">
        <v>1169</v>
      </c>
      <c r="B51" s="6" t="s">
        <v>1168</v>
      </c>
      <c r="C51" s="11" t="s">
        <v>20</v>
      </c>
      <c r="D51" s="20">
        <v>12</v>
      </c>
      <c r="E51" s="9">
        <v>14886.72</v>
      </c>
      <c r="F51" s="8">
        <v>645.87</v>
      </c>
      <c r="G51" s="7">
        <v>7750.4400000000005</v>
      </c>
      <c r="H51" s="6" t="s">
        <v>848</v>
      </c>
    </row>
    <row r="52" spans="1:8" ht="25.5" x14ac:dyDescent="0.25">
      <c r="A52" s="6" t="s">
        <v>1167</v>
      </c>
      <c r="B52" s="6" t="s">
        <v>1166</v>
      </c>
      <c r="C52" s="11" t="s">
        <v>40</v>
      </c>
      <c r="D52" s="20">
        <v>30</v>
      </c>
      <c r="E52" s="9">
        <v>15038.7</v>
      </c>
      <c r="F52" s="8">
        <v>260.98500000000001</v>
      </c>
      <c r="G52" s="7">
        <v>7829.55</v>
      </c>
      <c r="H52" s="6" t="s">
        <v>848</v>
      </c>
    </row>
    <row r="53" spans="1:8" ht="25.5" x14ac:dyDescent="0.25">
      <c r="A53" s="6" t="s">
        <v>1165</v>
      </c>
      <c r="B53" s="6" t="s">
        <v>1164</v>
      </c>
      <c r="C53" s="11" t="s">
        <v>20</v>
      </c>
      <c r="D53" s="20">
        <v>316</v>
      </c>
      <c r="E53" s="9">
        <v>235312.56</v>
      </c>
      <c r="F53" s="8">
        <v>387.69</v>
      </c>
      <c r="G53" s="7">
        <v>122510.04</v>
      </c>
      <c r="H53" s="6" t="s">
        <v>848</v>
      </c>
    </row>
    <row r="54" spans="1:8" ht="25.5" x14ac:dyDescent="0.25">
      <c r="A54" s="6" t="s">
        <v>1163</v>
      </c>
      <c r="B54" s="6" t="s">
        <v>1162</v>
      </c>
      <c r="C54" s="11" t="s">
        <v>20</v>
      </c>
      <c r="D54" s="20">
        <v>1</v>
      </c>
      <c r="E54" s="9">
        <v>1066.21</v>
      </c>
      <c r="F54" s="8">
        <v>555.09500000000003</v>
      </c>
      <c r="G54" s="7">
        <v>555.09500000000003</v>
      </c>
      <c r="H54" s="6" t="s">
        <v>848</v>
      </c>
    </row>
    <row r="55" spans="1:8" ht="25.5" x14ac:dyDescent="0.25">
      <c r="A55" s="6" t="s">
        <v>1161</v>
      </c>
      <c r="B55" s="6" t="s">
        <v>1160</v>
      </c>
      <c r="C55" s="11" t="s">
        <v>20</v>
      </c>
      <c r="D55" s="20">
        <v>7</v>
      </c>
      <c r="E55" s="9">
        <v>5471.13</v>
      </c>
      <c r="F55" s="8">
        <v>406.91500000000002</v>
      </c>
      <c r="G55" s="7">
        <v>2848.4050000000002</v>
      </c>
      <c r="H55" s="6" t="s">
        <v>848</v>
      </c>
    </row>
    <row r="56" spans="1:8" ht="38.25" x14ac:dyDescent="0.25">
      <c r="A56" s="6" t="s">
        <v>1159</v>
      </c>
      <c r="B56" s="6" t="s">
        <v>1158</v>
      </c>
      <c r="C56" s="11" t="s">
        <v>20</v>
      </c>
      <c r="D56" s="20">
        <v>24</v>
      </c>
      <c r="E56" s="9">
        <v>130894.8</v>
      </c>
      <c r="F56" s="8">
        <v>2839.4650000000001</v>
      </c>
      <c r="G56" s="7">
        <v>68147.16</v>
      </c>
      <c r="H56" s="6" t="s">
        <v>848</v>
      </c>
    </row>
    <row r="57" spans="1:8" x14ac:dyDescent="0.25">
      <c r="A57" s="6" t="s">
        <v>1157</v>
      </c>
      <c r="B57" s="6" t="s">
        <v>1156</v>
      </c>
      <c r="C57" s="11" t="s">
        <v>20</v>
      </c>
      <c r="D57" s="20">
        <v>200</v>
      </c>
      <c r="E57" s="9">
        <v>20270</v>
      </c>
      <c r="F57" s="8">
        <v>52.765000000000001</v>
      </c>
      <c r="G57" s="7">
        <v>10553</v>
      </c>
      <c r="H57" s="6" t="s">
        <v>848</v>
      </c>
    </row>
    <row r="58" spans="1:8" ht="38.25" x14ac:dyDescent="0.25">
      <c r="A58" s="6" t="s">
        <v>1155</v>
      </c>
      <c r="B58" s="6" t="s">
        <v>1154</v>
      </c>
      <c r="C58" s="11" t="s">
        <v>20</v>
      </c>
      <c r="D58" s="20">
        <v>4</v>
      </c>
      <c r="E58" s="9">
        <v>2347.64</v>
      </c>
      <c r="F58" s="8">
        <v>305.56</v>
      </c>
      <c r="G58" s="7">
        <v>1222.24</v>
      </c>
      <c r="H58" s="6" t="s">
        <v>848</v>
      </c>
    </row>
    <row r="59" spans="1:8" ht="38.25" x14ac:dyDescent="0.25">
      <c r="A59" s="6" t="s">
        <v>1153</v>
      </c>
      <c r="B59" s="6" t="s">
        <v>1152</v>
      </c>
      <c r="C59" s="11" t="s">
        <v>20</v>
      </c>
      <c r="D59" s="20">
        <v>92</v>
      </c>
      <c r="E59" s="9">
        <v>84184.6</v>
      </c>
      <c r="F59" s="8">
        <v>476.4</v>
      </c>
      <c r="G59" s="7">
        <v>43828.799999999996</v>
      </c>
      <c r="H59" s="6" t="s">
        <v>848</v>
      </c>
    </row>
    <row r="60" spans="1:8" ht="51" x14ac:dyDescent="0.25">
      <c r="A60" s="6" t="s">
        <v>1151</v>
      </c>
      <c r="B60" s="6" t="s">
        <v>1150</v>
      </c>
      <c r="C60" s="11" t="s">
        <v>20</v>
      </c>
      <c r="D60" s="20">
        <v>29</v>
      </c>
      <c r="E60" s="9">
        <v>48831.94</v>
      </c>
      <c r="F60" s="8">
        <v>876.66</v>
      </c>
      <c r="G60" s="7">
        <v>25423.14</v>
      </c>
      <c r="H60" s="6" t="s">
        <v>848</v>
      </c>
    </row>
    <row r="61" spans="1:8" ht="25.5" x14ac:dyDescent="0.25">
      <c r="A61" s="6" t="s">
        <v>1149</v>
      </c>
      <c r="B61" s="6" t="s">
        <v>1148</v>
      </c>
      <c r="C61" s="11" t="s">
        <v>20</v>
      </c>
      <c r="D61" s="20">
        <v>6</v>
      </c>
      <c r="E61" s="9">
        <v>29918.94</v>
      </c>
      <c r="F61" s="8">
        <v>2596.09</v>
      </c>
      <c r="G61" s="7">
        <v>15576.54</v>
      </c>
      <c r="H61" s="6" t="s">
        <v>848</v>
      </c>
    </row>
    <row r="62" spans="1:8" ht="38.25" x14ac:dyDescent="0.25">
      <c r="A62" s="6" t="s">
        <v>1147</v>
      </c>
      <c r="B62" s="6" t="s">
        <v>1146</v>
      </c>
      <c r="C62" s="11" t="s">
        <v>20</v>
      </c>
      <c r="D62" s="20">
        <v>4</v>
      </c>
      <c r="E62" s="9">
        <v>18106.72</v>
      </c>
      <c r="F62" s="8">
        <v>2356.6999999999998</v>
      </c>
      <c r="G62" s="7">
        <v>9426.7999999999993</v>
      </c>
      <c r="H62" s="6" t="s">
        <v>848</v>
      </c>
    </row>
    <row r="63" spans="1:8" ht="25.5" x14ac:dyDescent="0.25">
      <c r="A63" s="6" t="s">
        <v>1145</v>
      </c>
      <c r="B63" s="6" t="s">
        <v>1144</v>
      </c>
      <c r="C63" s="11" t="s">
        <v>20</v>
      </c>
      <c r="D63" s="20">
        <v>2</v>
      </c>
      <c r="E63" s="9">
        <v>337.96</v>
      </c>
      <c r="F63" s="8">
        <v>87.974999999999994</v>
      </c>
      <c r="G63" s="7">
        <v>175.95</v>
      </c>
      <c r="H63" s="6" t="s">
        <v>848</v>
      </c>
    </row>
    <row r="64" spans="1:8" ht="38.25" x14ac:dyDescent="0.25">
      <c r="A64" s="6" t="s">
        <v>1143</v>
      </c>
      <c r="B64" s="6" t="s">
        <v>1142</v>
      </c>
      <c r="C64" s="11" t="s">
        <v>20</v>
      </c>
      <c r="D64" s="20">
        <v>3</v>
      </c>
      <c r="E64" s="9">
        <v>10527.03</v>
      </c>
      <c r="F64" s="8">
        <v>1826.88</v>
      </c>
      <c r="G64" s="7">
        <v>5480.64</v>
      </c>
      <c r="H64" s="6" t="s">
        <v>848</v>
      </c>
    </row>
    <row r="65" spans="1:8" ht="38.25" x14ac:dyDescent="0.25">
      <c r="A65" s="6" t="s">
        <v>1141</v>
      </c>
      <c r="B65" s="6" t="s">
        <v>1140</v>
      </c>
      <c r="C65" s="11" t="s">
        <v>20</v>
      </c>
      <c r="D65" s="20">
        <v>34</v>
      </c>
      <c r="E65" s="9">
        <v>72839.56</v>
      </c>
      <c r="F65" s="8">
        <v>1115.355</v>
      </c>
      <c r="G65" s="7">
        <v>37922.07</v>
      </c>
      <c r="H65" s="6" t="s">
        <v>848</v>
      </c>
    </row>
    <row r="66" spans="1:8" ht="38.25" x14ac:dyDescent="0.25">
      <c r="A66" s="6" t="s">
        <v>1139</v>
      </c>
      <c r="B66" s="6" t="s">
        <v>1138</v>
      </c>
      <c r="C66" s="11" t="s">
        <v>20</v>
      </c>
      <c r="D66" s="20">
        <v>1</v>
      </c>
      <c r="E66" s="9">
        <v>1956.95</v>
      </c>
      <c r="F66" s="8">
        <v>1018.835</v>
      </c>
      <c r="G66" s="7">
        <v>1018.835</v>
      </c>
      <c r="H66" s="6" t="s">
        <v>848</v>
      </c>
    </row>
    <row r="67" spans="1:8" x14ac:dyDescent="0.25">
      <c r="A67" s="6" t="s">
        <v>1137</v>
      </c>
      <c r="B67" s="6" t="s">
        <v>1136</v>
      </c>
      <c r="C67" s="11" t="s">
        <v>20</v>
      </c>
      <c r="D67" s="20">
        <v>14</v>
      </c>
      <c r="E67" s="9">
        <v>8474.76</v>
      </c>
      <c r="F67" s="8">
        <v>315.15499999999997</v>
      </c>
      <c r="G67" s="7">
        <v>4412.17</v>
      </c>
      <c r="H67" s="6" t="s">
        <v>848</v>
      </c>
    </row>
    <row r="68" spans="1:8" ht="25.5" x14ac:dyDescent="0.25">
      <c r="A68" s="6" t="s">
        <v>1135</v>
      </c>
      <c r="B68" s="6" t="s">
        <v>1134</v>
      </c>
      <c r="C68" s="11" t="s">
        <v>40</v>
      </c>
      <c r="D68" s="20">
        <v>20</v>
      </c>
      <c r="E68" s="9">
        <v>3050</v>
      </c>
      <c r="F68" s="8">
        <v>79.394999999999996</v>
      </c>
      <c r="G68" s="7">
        <v>1587.8999999999999</v>
      </c>
      <c r="H68" s="6" t="s">
        <v>848</v>
      </c>
    </row>
    <row r="69" spans="1:8" x14ac:dyDescent="0.25">
      <c r="A69" s="6" t="s">
        <v>1133</v>
      </c>
      <c r="B69" s="6" t="s">
        <v>1132</v>
      </c>
      <c r="C69" s="11" t="s">
        <v>20</v>
      </c>
      <c r="D69" s="20">
        <v>55</v>
      </c>
      <c r="E69" s="9">
        <v>28454.25</v>
      </c>
      <c r="F69" s="8">
        <v>269.34500000000003</v>
      </c>
      <c r="G69" s="7">
        <v>14813.975000000002</v>
      </c>
      <c r="H69" s="6" t="s">
        <v>848</v>
      </c>
    </row>
    <row r="70" spans="1:8" x14ac:dyDescent="0.25">
      <c r="A70" s="6" t="s">
        <v>1131</v>
      </c>
      <c r="B70" s="6" t="s">
        <v>1130</v>
      </c>
      <c r="C70" s="11" t="s">
        <v>20</v>
      </c>
      <c r="D70" s="20">
        <v>10</v>
      </c>
      <c r="E70" s="9">
        <v>981.3</v>
      </c>
      <c r="F70" s="8">
        <v>51.09</v>
      </c>
      <c r="G70" s="7">
        <v>510.90000000000003</v>
      </c>
      <c r="H70" s="6" t="s">
        <v>848</v>
      </c>
    </row>
    <row r="71" spans="1:8" ht="25.5" x14ac:dyDescent="0.25">
      <c r="A71" s="6" t="s">
        <v>1129</v>
      </c>
      <c r="B71" s="6" t="s">
        <v>1128</v>
      </c>
      <c r="C71" s="11" t="s">
        <v>20</v>
      </c>
      <c r="D71" s="20">
        <v>10</v>
      </c>
      <c r="E71" s="9">
        <v>26600.2</v>
      </c>
      <c r="F71" s="8">
        <v>1384.87</v>
      </c>
      <c r="G71" s="7">
        <v>13848.699999999999</v>
      </c>
      <c r="H71" s="6" t="s">
        <v>848</v>
      </c>
    </row>
    <row r="72" spans="1:8" x14ac:dyDescent="0.25">
      <c r="A72" s="6" t="s">
        <v>1127</v>
      </c>
      <c r="B72" s="6" t="s">
        <v>1126</v>
      </c>
      <c r="C72" s="11" t="s">
        <v>20</v>
      </c>
      <c r="D72" s="20">
        <v>2</v>
      </c>
      <c r="E72" s="9">
        <v>1006.04</v>
      </c>
      <c r="F72" s="8">
        <v>261.88499999999999</v>
      </c>
      <c r="G72" s="7">
        <v>523.77</v>
      </c>
      <c r="H72" s="6" t="s">
        <v>848</v>
      </c>
    </row>
    <row r="73" spans="1:8" ht="25.5" x14ac:dyDescent="0.25">
      <c r="A73" s="6" t="s">
        <v>1125</v>
      </c>
      <c r="B73" s="6" t="s">
        <v>1124</v>
      </c>
      <c r="C73" s="11" t="s">
        <v>20</v>
      </c>
      <c r="D73" s="20">
        <v>5</v>
      </c>
      <c r="E73" s="9">
        <v>3147.6</v>
      </c>
      <c r="F73" s="8">
        <v>327.745</v>
      </c>
      <c r="G73" s="7">
        <v>1638.7249999999999</v>
      </c>
      <c r="H73" s="6" t="s">
        <v>848</v>
      </c>
    </row>
    <row r="74" spans="1:8" x14ac:dyDescent="0.25">
      <c r="A74" s="6" t="s">
        <v>1123</v>
      </c>
      <c r="B74" s="6" t="s">
        <v>1122</v>
      </c>
      <c r="C74" s="11" t="s">
        <v>20</v>
      </c>
      <c r="D74" s="20">
        <v>14</v>
      </c>
      <c r="E74" s="9">
        <v>214.2</v>
      </c>
      <c r="F74" s="8">
        <v>7.9649999999999999</v>
      </c>
      <c r="G74" s="7">
        <v>111.50999999999999</v>
      </c>
      <c r="H74" s="6" t="s">
        <v>848</v>
      </c>
    </row>
    <row r="75" spans="1:8" ht="25.5" x14ac:dyDescent="0.25">
      <c r="A75" s="6" t="s">
        <v>1121</v>
      </c>
      <c r="B75" s="6" t="s">
        <v>1120</v>
      </c>
      <c r="C75" s="11" t="s">
        <v>20</v>
      </c>
      <c r="D75" s="20">
        <v>1</v>
      </c>
      <c r="E75" s="9">
        <v>320.77999999999997</v>
      </c>
      <c r="F75" s="8">
        <v>167.01</v>
      </c>
      <c r="G75" s="7">
        <v>167.01</v>
      </c>
      <c r="H75" s="6" t="s">
        <v>848</v>
      </c>
    </row>
    <row r="76" spans="1:8" ht="25.5" x14ac:dyDescent="0.25">
      <c r="A76" s="6" t="s">
        <v>1119</v>
      </c>
      <c r="B76" s="6" t="s">
        <v>1118</v>
      </c>
      <c r="C76" s="11" t="s">
        <v>20</v>
      </c>
      <c r="D76" s="20">
        <v>4</v>
      </c>
      <c r="E76" s="9">
        <v>1393.36</v>
      </c>
      <c r="F76" s="8">
        <v>181.35499999999999</v>
      </c>
      <c r="G76" s="7">
        <v>725.42</v>
      </c>
      <c r="H76" s="6" t="s">
        <v>848</v>
      </c>
    </row>
    <row r="77" spans="1:8" ht="25.5" x14ac:dyDescent="0.25">
      <c r="A77" s="6" t="s">
        <v>1117</v>
      </c>
      <c r="B77" s="6" t="s">
        <v>1116</v>
      </c>
      <c r="C77" s="11" t="s">
        <v>20</v>
      </c>
      <c r="D77" s="20">
        <v>10</v>
      </c>
      <c r="E77" s="9">
        <v>8394.9</v>
      </c>
      <c r="F77" s="8">
        <v>437.06</v>
      </c>
      <c r="G77" s="7">
        <v>4370.6000000000004</v>
      </c>
      <c r="H77" s="6" t="s">
        <v>848</v>
      </c>
    </row>
    <row r="78" spans="1:8" ht="51" x14ac:dyDescent="0.25">
      <c r="A78" s="6" t="s">
        <v>1115</v>
      </c>
      <c r="B78" s="6" t="s">
        <v>1114</v>
      </c>
      <c r="C78" s="11" t="s">
        <v>20</v>
      </c>
      <c r="D78" s="20">
        <v>130</v>
      </c>
      <c r="E78" s="9">
        <v>1595100</v>
      </c>
      <c r="F78" s="8">
        <v>6388.07</v>
      </c>
      <c r="G78" s="7">
        <v>830449.1</v>
      </c>
      <c r="H78" s="6" t="s">
        <v>848</v>
      </c>
    </row>
    <row r="79" spans="1:8" ht="25.5" x14ac:dyDescent="0.25">
      <c r="A79" s="6" t="s">
        <v>1113</v>
      </c>
      <c r="B79" s="6" t="s">
        <v>1112</v>
      </c>
      <c r="C79" s="11" t="s">
        <v>20</v>
      </c>
      <c r="D79" s="20">
        <v>20</v>
      </c>
      <c r="E79" s="9">
        <v>21961.200000000001</v>
      </c>
      <c r="F79" s="8">
        <v>571.67499999999995</v>
      </c>
      <c r="G79" s="7">
        <v>11433.5</v>
      </c>
      <c r="H79" s="6" t="s">
        <v>848</v>
      </c>
    </row>
    <row r="80" spans="1:8" x14ac:dyDescent="0.25">
      <c r="A80" s="6" t="s">
        <v>1111</v>
      </c>
      <c r="B80" s="6" t="s">
        <v>1110</v>
      </c>
      <c r="C80" s="11" t="s">
        <v>20</v>
      </c>
      <c r="D80" s="20">
        <v>780</v>
      </c>
      <c r="E80" s="9">
        <v>13587.6</v>
      </c>
      <c r="F80" s="8">
        <v>9.07</v>
      </c>
      <c r="G80" s="7">
        <v>7074.6</v>
      </c>
      <c r="H80" s="6" t="s">
        <v>848</v>
      </c>
    </row>
    <row r="81" spans="1:8" ht="25.5" x14ac:dyDescent="0.25">
      <c r="A81" s="6" t="s">
        <v>1109</v>
      </c>
      <c r="B81" s="6" t="s">
        <v>1108</v>
      </c>
      <c r="C81" s="11" t="s">
        <v>20</v>
      </c>
      <c r="D81" s="20">
        <v>9</v>
      </c>
      <c r="E81" s="9">
        <v>1966.5</v>
      </c>
      <c r="F81" s="8">
        <v>113.755</v>
      </c>
      <c r="G81" s="7">
        <v>1023.795</v>
      </c>
      <c r="H81" s="6" t="s">
        <v>848</v>
      </c>
    </row>
    <row r="82" spans="1:8" x14ac:dyDescent="0.25">
      <c r="A82" s="6" t="s">
        <v>1107</v>
      </c>
      <c r="B82" s="6" t="s">
        <v>1106</v>
      </c>
      <c r="C82" s="11" t="s">
        <v>20</v>
      </c>
      <c r="D82" s="20">
        <v>64</v>
      </c>
      <c r="E82" s="9">
        <v>4277.12</v>
      </c>
      <c r="F82" s="8">
        <v>34.795000000000002</v>
      </c>
      <c r="G82" s="7">
        <v>2226.88</v>
      </c>
      <c r="H82" s="6" t="s">
        <v>848</v>
      </c>
    </row>
    <row r="83" spans="1:8" x14ac:dyDescent="0.25">
      <c r="A83" s="6" t="s">
        <v>1105</v>
      </c>
      <c r="B83" s="6" t="s">
        <v>1104</v>
      </c>
      <c r="C83" s="11" t="s">
        <v>20</v>
      </c>
      <c r="D83" s="20">
        <v>6</v>
      </c>
      <c r="E83" s="9">
        <v>1013.58</v>
      </c>
      <c r="F83" s="8">
        <v>87.95</v>
      </c>
      <c r="G83" s="7">
        <v>527.70000000000005</v>
      </c>
      <c r="H83" s="6" t="s">
        <v>848</v>
      </c>
    </row>
    <row r="84" spans="1:8" ht="25.5" x14ac:dyDescent="0.25">
      <c r="A84" s="6" t="s">
        <v>1103</v>
      </c>
      <c r="B84" s="6" t="s">
        <v>1102</v>
      </c>
      <c r="C84" s="11" t="s">
        <v>20</v>
      </c>
      <c r="D84" s="20">
        <v>12</v>
      </c>
      <c r="E84" s="9">
        <v>1674.36</v>
      </c>
      <c r="F84" s="8">
        <v>72.64</v>
      </c>
      <c r="G84" s="7">
        <v>871.68000000000006</v>
      </c>
      <c r="H84" s="6" t="s">
        <v>848</v>
      </c>
    </row>
    <row r="85" spans="1:8" ht="25.5" x14ac:dyDescent="0.25">
      <c r="A85" s="6" t="s">
        <v>1103</v>
      </c>
      <c r="B85" s="6" t="s">
        <v>1102</v>
      </c>
      <c r="C85" s="11" t="s">
        <v>20</v>
      </c>
      <c r="D85" s="20">
        <v>10</v>
      </c>
      <c r="E85" s="9">
        <v>1395.3</v>
      </c>
      <c r="F85" s="8">
        <v>72.64</v>
      </c>
      <c r="G85" s="7">
        <v>726.4</v>
      </c>
      <c r="H85" s="6" t="s">
        <v>848</v>
      </c>
    </row>
    <row r="86" spans="1:8" ht="25.5" x14ac:dyDescent="0.25">
      <c r="A86" s="6" t="s">
        <v>1101</v>
      </c>
      <c r="B86" s="6" t="s">
        <v>1100</v>
      </c>
      <c r="C86" s="11" t="s">
        <v>20</v>
      </c>
      <c r="D86" s="20">
        <v>4</v>
      </c>
      <c r="E86" s="9">
        <v>15040</v>
      </c>
      <c r="F86" s="8">
        <v>1957.55</v>
      </c>
      <c r="G86" s="7">
        <v>7830.2</v>
      </c>
      <c r="H86" s="6" t="s">
        <v>848</v>
      </c>
    </row>
    <row r="87" spans="1:8" x14ac:dyDescent="0.25">
      <c r="A87" s="6" t="s">
        <v>1099</v>
      </c>
      <c r="B87" s="6" t="s">
        <v>1098</v>
      </c>
      <c r="C87" s="11" t="s">
        <v>20</v>
      </c>
      <c r="D87" s="20">
        <v>15</v>
      </c>
      <c r="E87" s="9">
        <v>539.1</v>
      </c>
      <c r="F87" s="8">
        <v>18.715</v>
      </c>
      <c r="G87" s="7">
        <v>280.72500000000002</v>
      </c>
      <c r="H87" s="6" t="s">
        <v>848</v>
      </c>
    </row>
    <row r="88" spans="1:8" x14ac:dyDescent="0.25">
      <c r="A88" s="6" t="s">
        <v>1097</v>
      </c>
      <c r="B88" s="6" t="s">
        <v>1096</v>
      </c>
      <c r="C88" s="11" t="s">
        <v>40</v>
      </c>
      <c r="D88" s="20">
        <v>150</v>
      </c>
      <c r="E88" s="9">
        <v>5100</v>
      </c>
      <c r="F88" s="8">
        <v>17.7</v>
      </c>
      <c r="G88" s="7">
        <v>2655</v>
      </c>
      <c r="H88" s="6" t="s">
        <v>848</v>
      </c>
    </row>
    <row r="89" spans="1:8" ht="38.25" x14ac:dyDescent="0.25">
      <c r="A89" s="6" t="s">
        <v>1095</v>
      </c>
      <c r="B89" s="6" t="s">
        <v>1094</v>
      </c>
      <c r="C89" s="11" t="s">
        <v>20</v>
      </c>
      <c r="D89" s="20">
        <v>2</v>
      </c>
      <c r="E89" s="9">
        <v>7148.04</v>
      </c>
      <c r="F89" s="8">
        <v>1860.72</v>
      </c>
      <c r="G89" s="7">
        <v>3721.44</v>
      </c>
      <c r="H89" s="6" t="s">
        <v>848</v>
      </c>
    </row>
    <row r="90" spans="1:8" x14ac:dyDescent="0.25">
      <c r="A90" s="6" t="s">
        <v>1093</v>
      </c>
      <c r="B90" s="6" t="s">
        <v>1092</v>
      </c>
      <c r="C90" s="11" t="s">
        <v>20</v>
      </c>
      <c r="D90" s="20">
        <v>64</v>
      </c>
      <c r="E90" s="9">
        <v>6405.76</v>
      </c>
      <c r="F90" s="8">
        <v>52.11</v>
      </c>
      <c r="G90" s="7">
        <v>3335.04</v>
      </c>
      <c r="H90" s="6" t="s">
        <v>848</v>
      </c>
    </row>
    <row r="91" spans="1:8" x14ac:dyDescent="0.25">
      <c r="A91" s="6" t="s">
        <v>1091</v>
      </c>
      <c r="B91" s="6" t="s">
        <v>1090</v>
      </c>
      <c r="C91" s="11" t="s">
        <v>20</v>
      </c>
      <c r="D91" s="20">
        <v>6</v>
      </c>
      <c r="E91" s="9">
        <v>2292.7800000000002</v>
      </c>
      <c r="F91" s="8">
        <v>198.94499999999999</v>
      </c>
      <c r="G91" s="7">
        <v>1193.67</v>
      </c>
      <c r="H91" s="6" t="s">
        <v>848</v>
      </c>
    </row>
    <row r="92" spans="1:8" ht="25.5" x14ac:dyDescent="0.25">
      <c r="A92" s="6" t="s">
        <v>1089</v>
      </c>
      <c r="B92" s="6" t="s">
        <v>1088</v>
      </c>
      <c r="C92" s="11" t="s">
        <v>20</v>
      </c>
      <c r="D92" s="20">
        <v>360</v>
      </c>
      <c r="E92" s="9">
        <v>3991507.2</v>
      </c>
      <c r="F92" s="8">
        <v>5772.44</v>
      </c>
      <c r="G92" s="7">
        <v>2078078.4</v>
      </c>
      <c r="H92" s="6" t="s">
        <v>848</v>
      </c>
    </row>
    <row r="93" spans="1:8" ht="25.5" x14ac:dyDescent="0.25">
      <c r="A93" s="6" t="s">
        <v>1087</v>
      </c>
      <c r="B93" s="6" t="s">
        <v>1086</v>
      </c>
      <c r="C93" s="11" t="s">
        <v>20</v>
      </c>
      <c r="D93" s="20">
        <v>10</v>
      </c>
      <c r="E93" s="9">
        <v>3933.3</v>
      </c>
      <c r="F93" s="8">
        <v>204.78</v>
      </c>
      <c r="G93" s="7">
        <v>2047.8</v>
      </c>
      <c r="H93" s="6" t="s">
        <v>848</v>
      </c>
    </row>
    <row r="94" spans="1:8" ht="25.5" x14ac:dyDescent="0.25">
      <c r="A94" s="6" t="s">
        <v>1085</v>
      </c>
      <c r="B94" s="6" t="s">
        <v>1084</v>
      </c>
      <c r="C94" s="11" t="s">
        <v>20</v>
      </c>
      <c r="D94" s="20">
        <v>2</v>
      </c>
      <c r="E94" s="9">
        <v>1662.9</v>
      </c>
      <c r="F94" s="8">
        <v>432.875</v>
      </c>
      <c r="G94" s="7">
        <v>865.75</v>
      </c>
      <c r="H94" s="6" t="s">
        <v>848</v>
      </c>
    </row>
    <row r="95" spans="1:8" ht="25.5" x14ac:dyDescent="0.25">
      <c r="A95" s="6" t="s">
        <v>1083</v>
      </c>
      <c r="B95" s="6" t="s">
        <v>1082</v>
      </c>
      <c r="C95" s="11" t="s">
        <v>20</v>
      </c>
      <c r="D95" s="20">
        <v>1</v>
      </c>
      <c r="E95" s="9">
        <v>382.66</v>
      </c>
      <c r="F95" s="8">
        <v>199.22499999999999</v>
      </c>
      <c r="G95" s="7">
        <v>199.22499999999999</v>
      </c>
      <c r="H95" s="6" t="s">
        <v>848</v>
      </c>
    </row>
    <row r="96" spans="1:8" ht="25.5" x14ac:dyDescent="0.25">
      <c r="A96" s="6" t="s">
        <v>1081</v>
      </c>
      <c r="B96" s="6" t="s">
        <v>1080</v>
      </c>
      <c r="C96" s="11" t="s">
        <v>20</v>
      </c>
      <c r="D96" s="20">
        <v>1</v>
      </c>
      <c r="E96" s="9">
        <v>496.46</v>
      </c>
      <c r="F96" s="8">
        <v>258.47000000000003</v>
      </c>
      <c r="G96" s="7">
        <v>258.47000000000003</v>
      </c>
      <c r="H96" s="6" t="s">
        <v>848</v>
      </c>
    </row>
    <row r="97" spans="1:8" ht="38.25" x14ac:dyDescent="0.25">
      <c r="A97" s="6" t="s">
        <v>1079</v>
      </c>
      <c r="B97" s="6" t="s">
        <v>1078</v>
      </c>
      <c r="C97" s="11" t="s">
        <v>20</v>
      </c>
      <c r="D97" s="20">
        <v>12</v>
      </c>
      <c r="E97" s="9">
        <v>29549.52</v>
      </c>
      <c r="F97" s="8">
        <v>1282.0150000000001</v>
      </c>
      <c r="G97" s="7">
        <v>15384.18</v>
      </c>
      <c r="H97" s="6" t="s">
        <v>848</v>
      </c>
    </row>
    <row r="98" spans="1:8" ht="25.5" x14ac:dyDescent="0.25">
      <c r="A98" s="6" t="s">
        <v>1077</v>
      </c>
      <c r="B98" s="6" t="s">
        <v>1076</v>
      </c>
      <c r="C98" s="11" t="s">
        <v>20</v>
      </c>
      <c r="D98" s="20">
        <v>12</v>
      </c>
      <c r="E98" s="9">
        <v>4720.2</v>
      </c>
      <c r="F98" s="8">
        <v>204.785</v>
      </c>
      <c r="G98" s="7">
        <v>2457.42</v>
      </c>
      <c r="H98" s="6" t="s">
        <v>848</v>
      </c>
    </row>
    <row r="99" spans="1:8" ht="25.5" x14ac:dyDescent="0.25">
      <c r="A99" s="6" t="s">
        <v>1075</v>
      </c>
      <c r="B99" s="6" t="s">
        <v>1074</v>
      </c>
      <c r="C99" s="11" t="s">
        <v>20</v>
      </c>
      <c r="D99" s="20">
        <v>10</v>
      </c>
      <c r="E99" s="9">
        <v>18596.5</v>
      </c>
      <c r="F99" s="8">
        <v>968.18</v>
      </c>
      <c r="G99" s="7">
        <v>9681.7999999999993</v>
      </c>
      <c r="H99" s="6" t="s">
        <v>848</v>
      </c>
    </row>
    <row r="100" spans="1:8" ht="25.5" x14ac:dyDescent="0.25">
      <c r="A100" s="6" t="s">
        <v>1073</v>
      </c>
      <c r="B100" s="6" t="s">
        <v>1072</v>
      </c>
      <c r="C100" s="11" t="s">
        <v>20</v>
      </c>
      <c r="D100" s="20">
        <v>60</v>
      </c>
      <c r="E100" s="9">
        <v>48119.4</v>
      </c>
      <c r="F100" s="8">
        <v>417.53500000000003</v>
      </c>
      <c r="G100" s="7">
        <v>25052.100000000002</v>
      </c>
      <c r="H100" s="6" t="s">
        <v>848</v>
      </c>
    </row>
    <row r="101" spans="1:8" ht="38.25" x14ac:dyDescent="0.25">
      <c r="A101" s="6" t="s">
        <v>1071</v>
      </c>
      <c r="B101" s="6" t="s">
        <v>1070</v>
      </c>
      <c r="C101" s="11" t="s">
        <v>20</v>
      </c>
      <c r="D101" s="20">
        <v>1</v>
      </c>
      <c r="E101" s="9">
        <v>1159.1400000000001</v>
      </c>
      <c r="F101" s="8">
        <v>603.48</v>
      </c>
      <c r="G101" s="7">
        <v>603.48</v>
      </c>
      <c r="H101" s="6" t="s">
        <v>848</v>
      </c>
    </row>
    <row r="102" spans="1:8" x14ac:dyDescent="0.25">
      <c r="A102" s="6" t="s">
        <v>1069</v>
      </c>
      <c r="B102" s="6" t="s">
        <v>1068</v>
      </c>
      <c r="C102" s="11" t="s">
        <v>20</v>
      </c>
      <c r="D102" s="20">
        <v>600</v>
      </c>
      <c r="E102" s="9">
        <v>2046</v>
      </c>
      <c r="F102" s="8">
        <v>1.7749999999999999</v>
      </c>
      <c r="G102" s="7">
        <v>1065</v>
      </c>
      <c r="H102" s="6" t="s">
        <v>848</v>
      </c>
    </row>
    <row r="103" spans="1:8" x14ac:dyDescent="0.25">
      <c r="A103" s="6" t="s">
        <v>1067</v>
      </c>
      <c r="B103" s="6" t="s">
        <v>1066</v>
      </c>
      <c r="C103" s="11" t="s">
        <v>20</v>
      </c>
      <c r="D103" s="20">
        <v>10</v>
      </c>
      <c r="E103" s="9">
        <v>4485.8</v>
      </c>
      <c r="F103" s="8">
        <v>233.54</v>
      </c>
      <c r="G103" s="7">
        <v>2335.4</v>
      </c>
      <c r="H103" s="6" t="s">
        <v>848</v>
      </c>
    </row>
    <row r="104" spans="1:8" ht="51" x14ac:dyDescent="0.25">
      <c r="A104" s="6" t="s">
        <v>1065</v>
      </c>
      <c r="B104" s="6" t="s">
        <v>1064</v>
      </c>
      <c r="C104" s="11" t="s">
        <v>20</v>
      </c>
      <c r="D104" s="20">
        <v>4</v>
      </c>
      <c r="E104" s="9">
        <v>57185.24</v>
      </c>
      <c r="F104" s="8">
        <v>7443.0150000000003</v>
      </c>
      <c r="G104" s="7">
        <v>29772.06</v>
      </c>
      <c r="H104" s="6" t="s">
        <v>848</v>
      </c>
    </row>
    <row r="105" spans="1:8" x14ac:dyDescent="0.25">
      <c r="A105" s="6" t="s">
        <v>1063</v>
      </c>
      <c r="B105" s="6" t="s">
        <v>1062</v>
      </c>
      <c r="C105" s="11" t="s">
        <v>20</v>
      </c>
      <c r="D105" s="20">
        <v>4424</v>
      </c>
      <c r="E105" s="9">
        <v>161166.32</v>
      </c>
      <c r="F105" s="8">
        <v>18.97</v>
      </c>
      <c r="G105" s="7">
        <v>83923.28</v>
      </c>
      <c r="H105" s="6" t="s">
        <v>848</v>
      </c>
    </row>
    <row r="106" spans="1:8" x14ac:dyDescent="0.25">
      <c r="A106" s="6" t="s">
        <v>1061</v>
      </c>
      <c r="B106" s="6" t="s">
        <v>1060</v>
      </c>
      <c r="C106" s="11" t="s">
        <v>20</v>
      </c>
      <c r="D106" s="20">
        <v>13</v>
      </c>
      <c r="E106" s="9">
        <v>218.14</v>
      </c>
      <c r="F106" s="8">
        <v>8.74</v>
      </c>
      <c r="G106" s="7">
        <v>113.62</v>
      </c>
      <c r="H106" s="6" t="s">
        <v>848</v>
      </c>
    </row>
    <row r="107" spans="1:8" x14ac:dyDescent="0.25">
      <c r="A107" s="6" t="s">
        <v>1059</v>
      </c>
      <c r="B107" s="6" t="s">
        <v>1058</v>
      </c>
      <c r="C107" s="11" t="s">
        <v>20</v>
      </c>
      <c r="D107" s="20">
        <v>20</v>
      </c>
      <c r="E107" s="9">
        <v>479.4</v>
      </c>
      <c r="F107" s="8">
        <v>12.48</v>
      </c>
      <c r="G107" s="7">
        <v>249.60000000000002</v>
      </c>
      <c r="H107" s="6" t="s">
        <v>848</v>
      </c>
    </row>
    <row r="108" spans="1:8" x14ac:dyDescent="0.25">
      <c r="A108" s="6" t="s">
        <v>1057</v>
      </c>
      <c r="B108" s="6" t="s">
        <v>1056</v>
      </c>
      <c r="C108" s="11" t="s">
        <v>20</v>
      </c>
      <c r="D108" s="20">
        <v>30</v>
      </c>
      <c r="E108" s="9">
        <v>7128.6</v>
      </c>
      <c r="F108" s="8">
        <v>123.71</v>
      </c>
      <c r="G108" s="7">
        <v>3711.2999999999997</v>
      </c>
      <c r="H108" s="6" t="s">
        <v>848</v>
      </c>
    </row>
    <row r="109" spans="1:8" ht="25.5" x14ac:dyDescent="0.25">
      <c r="A109" s="6" t="s">
        <v>1055</v>
      </c>
      <c r="B109" s="6" t="s">
        <v>1054</v>
      </c>
      <c r="C109" s="11" t="s">
        <v>20</v>
      </c>
      <c r="D109" s="20">
        <v>27</v>
      </c>
      <c r="E109" s="9">
        <v>14452.02</v>
      </c>
      <c r="F109" s="8">
        <v>288.22000000000003</v>
      </c>
      <c r="G109" s="7">
        <v>7781.9400000000005</v>
      </c>
      <c r="H109" s="6" t="s">
        <v>848</v>
      </c>
    </row>
    <row r="110" spans="1:8" ht="38.25" x14ac:dyDescent="0.25">
      <c r="A110" s="6" t="s">
        <v>1053</v>
      </c>
      <c r="B110" s="6" t="s">
        <v>1052</v>
      </c>
      <c r="C110" s="11" t="s">
        <v>20</v>
      </c>
      <c r="D110" s="20">
        <v>148</v>
      </c>
      <c r="E110" s="9">
        <v>121938.68</v>
      </c>
      <c r="F110" s="8">
        <v>443.65499999999997</v>
      </c>
      <c r="G110" s="7">
        <v>65660.94</v>
      </c>
      <c r="H110" s="6" t="s">
        <v>848</v>
      </c>
    </row>
    <row r="111" spans="1:8" ht="25.5" x14ac:dyDescent="0.25">
      <c r="A111" s="6" t="s">
        <v>1051</v>
      </c>
      <c r="B111" s="6" t="s">
        <v>1050</v>
      </c>
      <c r="C111" s="11" t="s">
        <v>20</v>
      </c>
      <c r="D111" s="20">
        <v>2</v>
      </c>
      <c r="E111" s="9">
        <v>707.4</v>
      </c>
      <c r="F111" s="8">
        <v>190.46</v>
      </c>
      <c r="G111" s="7">
        <v>380.92</v>
      </c>
      <c r="H111" s="6" t="s">
        <v>848</v>
      </c>
    </row>
    <row r="112" spans="1:8" ht="25.5" x14ac:dyDescent="0.25">
      <c r="A112" s="6" t="s">
        <v>1049</v>
      </c>
      <c r="B112" s="6" t="s">
        <v>1048</v>
      </c>
      <c r="C112" s="11" t="s">
        <v>40</v>
      </c>
      <c r="D112" s="20">
        <v>20</v>
      </c>
      <c r="E112" s="9">
        <v>49614.2</v>
      </c>
      <c r="F112" s="8">
        <v>1335.8</v>
      </c>
      <c r="G112" s="7">
        <v>26716</v>
      </c>
      <c r="H112" s="6" t="s">
        <v>848</v>
      </c>
    </row>
    <row r="113" spans="1:8" x14ac:dyDescent="0.25">
      <c r="A113" s="6" t="s">
        <v>1047</v>
      </c>
      <c r="B113" s="6" t="s">
        <v>1046</v>
      </c>
      <c r="C113" s="11" t="s">
        <v>20</v>
      </c>
      <c r="D113" s="20">
        <v>5</v>
      </c>
      <c r="E113" s="9">
        <v>3559.2</v>
      </c>
      <c r="F113" s="8">
        <v>383.31</v>
      </c>
      <c r="G113" s="7">
        <v>1916.55</v>
      </c>
      <c r="H113" s="6" t="s">
        <v>848</v>
      </c>
    </row>
    <row r="114" spans="1:8" x14ac:dyDescent="0.25">
      <c r="A114" s="6" t="s">
        <v>1045</v>
      </c>
      <c r="B114" s="6" t="s">
        <v>1044</v>
      </c>
      <c r="C114" s="11" t="s">
        <v>40</v>
      </c>
      <c r="D114" s="20">
        <v>12</v>
      </c>
      <c r="E114" s="9">
        <v>16544.52</v>
      </c>
      <c r="F114" s="8">
        <v>742.40499999999997</v>
      </c>
      <c r="G114" s="7">
        <v>8908.86</v>
      </c>
      <c r="H114" s="6" t="s">
        <v>848</v>
      </c>
    </row>
    <row r="115" spans="1:8" ht="25.5" x14ac:dyDescent="0.25">
      <c r="A115" s="6" t="s">
        <v>1043</v>
      </c>
      <c r="B115" s="6" t="s">
        <v>1042</v>
      </c>
      <c r="C115" s="11" t="s">
        <v>20</v>
      </c>
      <c r="D115" s="20">
        <v>1</v>
      </c>
      <c r="E115" s="9">
        <v>277.14999999999998</v>
      </c>
      <c r="F115" s="8">
        <v>149.24</v>
      </c>
      <c r="G115" s="7">
        <v>149.24</v>
      </c>
      <c r="H115" s="6" t="s">
        <v>848</v>
      </c>
    </row>
    <row r="116" spans="1:8" ht="25.5" x14ac:dyDescent="0.25">
      <c r="A116" s="6" t="s">
        <v>1041</v>
      </c>
      <c r="B116" s="6" t="s">
        <v>1040</v>
      </c>
      <c r="C116" s="11" t="s">
        <v>20</v>
      </c>
      <c r="D116" s="20">
        <v>18</v>
      </c>
      <c r="E116" s="9">
        <v>43287.12</v>
      </c>
      <c r="F116" s="8">
        <v>1294.9449999999999</v>
      </c>
      <c r="G116" s="7">
        <v>23309.01</v>
      </c>
      <c r="H116" s="6" t="s">
        <v>848</v>
      </c>
    </row>
    <row r="117" spans="1:8" ht="25.5" x14ac:dyDescent="0.25">
      <c r="A117" s="6" t="s">
        <v>1039</v>
      </c>
      <c r="B117" s="6" t="s">
        <v>1038</v>
      </c>
      <c r="C117" s="11" t="s">
        <v>20</v>
      </c>
      <c r="D117" s="20">
        <v>3</v>
      </c>
      <c r="E117" s="9">
        <v>10821.78</v>
      </c>
      <c r="F117" s="8">
        <v>1942.42</v>
      </c>
      <c r="G117" s="7">
        <v>5827.26</v>
      </c>
      <c r="H117" s="6" t="s">
        <v>848</v>
      </c>
    </row>
    <row r="118" spans="1:8" ht="25.5" x14ac:dyDescent="0.25">
      <c r="A118" s="6" t="s">
        <v>1037</v>
      </c>
      <c r="B118" s="6" t="s">
        <v>1036</v>
      </c>
      <c r="C118" s="11" t="s">
        <v>20</v>
      </c>
      <c r="D118" s="20">
        <v>17</v>
      </c>
      <c r="E118" s="9">
        <v>2800.58</v>
      </c>
      <c r="F118" s="8">
        <v>88.71</v>
      </c>
      <c r="G118" s="7">
        <v>1508.07</v>
      </c>
      <c r="H118" s="6" t="s">
        <v>848</v>
      </c>
    </row>
    <row r="119" spans="1:8" ht="38.25" x14ac:dyDescent="0.25">
      <c r="A119" s="6" t="s">
        <v>1035</v>
      </c>
      <c r="B119" s="6" t="s">
        <v>1034</v>
      </c>
      <c r="C119" s="11" t="s">
        <v>20</v>
      </c>
      <c r="D119" s="20">
        <v>320</v>
      </c>
      <c r="E119" s="9">
        <v>78816</v>
      </c>
      <c r="F119" s="8">
        <v>132.625</v>
      </c>
      <c r="G119" s="7">
        <v>42440</v>
      </c>
      <c r="H119" s="6" t="s">
        <v>848</v>
      </c>
    </row>
    <row r="120" spans="1:8" ht="25.5" x14ac:dyDescent="0.25">
      <c r="A120" s="6" t="s">
        <v>1033</v>
      </c>
      <c r="B120" s="6" t="s">
        <v>1032</v>
      </c>
      <c r="C120" s="11" t="s">
        <v>20</v>
      </c>
      <c r="D120" s="20">
        <v>6</v>
      </c>
      <c r="E120" s="9">
        <v>1850.82</v>
      </c>
      <c r="F120" s="8">
        <v>166.10499999999999</v>
      </c>
      <c r="G120" s="7">
        <v>996.62999999999988</v>
      </c>
      <c r="H120" s="6" t="s">
        <v>848</v>
      </c>
    </row>
    <row r="121" spans="1:8" ht="25.5" x14ac:dyDescent="0.25">
      <c r="A121" s="6" t="s">
        <v>1031</v>
      </c>
      <c r="B121" s="6" t="s">
        <v>1030</v>
      </c>
      <c r="C121" s="11" t="s">
        <v>20</v>
      </c>
      <c r="D121" s="20">
        <v>1</v>
      </c>
      <c r="E121" s="9">
        <v>350.83</v>
      </c>
      <c r="F121" s="8">
        <v>188.91499999999999</v>
      </c>
      <c r="G121" s="7">
        <v>188.91499999999999</v>
      </c>
      <c r="H121" s="6" t="s">
        <v>848</v>
      </c>
    </row>
    <row r="122" spans="1:8" x14ac:dyDescent="0.25">
      <c r="A122" s="6" t="s">
        <v>1029</v>
      </c>
      <c r="B122" s="6" t="s">
        <v>1028</v>
      </c>
      <c r="C122" s="11" t="s">
        <v>175</v>
      </c>
      <c r="D122" s="20">
        <v>2</v>
      </c>
      <c r="E122" s="9">
        <v>1023.4</v>
      </c>
      <c r="F122" s="8">
        <v>266.40499999999997</v>
      </c>
      <c r="G122" s="7">
        <v>532.80999999999995</v>
      </c>
      <c r="H122" s="6" t="s">
        <v>848</v>
      </c>
    </row>
    <row r="123" spans="1:8" ht="25.5" x14ac:dyDescent="0.25">
      <c r="A123" s="6" t="s">
        <v>1027</v>
      </c>
      <c r="B123" s="6" t="s">
        <v>1026</v>
      </c>
      <c r="C123" s="11" t="s">
        <v>20</v>
      </c>
      <c r="D123" s="20">
        <v>17</v>
      </c>
      <c r="E123" s="9">
        <v>15470.34</v>
      </c>
      <c r="F123" s="8">
        <v>490.02499999999998</v>
      </c>
      <c r="G123" s="7">
        <v>8330.4249999999993</v>
      </c>
      <c r="H123" s="6" t="s">
        <v>848</v>
      </c>
    </row>
    <row r="124" spans="1:8" x14ac:dyDescent="0.25">
      <c r="A124" s="11" t="s">
        <v>1025</v>
      </c>
      <c r="B124" s="12" t="s">
        <v>1024</v>
      </c>
      <c r="C124" s="11" t="s">
        <v>20</v>
      </c>
      <c r="D124" s="20">
        <v>4</v>
      </c>
      <c r="E124" s="9">
        <v>330.36</v>
      </c>
      <c r="F124" s="8">
        <v>52.32</v>
      </c>
      <c r="G124" s="7">
        <v>209.28</v>
      </c>
      <c r="H124" s="6" t="s">
        <v>848</v>
      </c>
    </row>
    <row r="125" spans="1:8" x14ac:dyDescent="0.25">
      <c r="A125" s="11" t="s">
        <v>1023</v>
      </c>
      <c r="B125" s="12" t="s">
        <v>1022</v>
      </c>
      <c r="C125" s="11" t="s">
        <v>40</v>
      </c>
      <c r="D125" s="20">
        <v>56</v>
      </c>
      <c r="E125" s="9">
        <v>1318.24</v>
      </c>
      <c r="F125" s="8">
        <v>18.375</v>
      </c>
      <c r="G125" s="7">
        <v>1029</v>
      </c>
      <c r="H125" s="6" t="s">
        <v>848</v>
      </c>
    </row>
    <row r="126" spans="1:8" x14ac:dyDescent="0.25">
      <c r="A126" s="11" t="s">
        <v>1021</v>
      </c>
      <c r="B126" s="12" t="s">
        <v>1020</v>
      </c>
      <c r="C126" s="11" t="s">
        <v>20</v>
      </c>
      <c r="D126" s="20">
        <v>4</v>
      </c>
      <c r="E126" s="9">
        <v>381.16</v>
      </c>
      <c r="F126" s="8">
        <v>60.365000000000002</v>
      </c>
      <c r="G126" s="7">
        <v>241.46</v>
      </c>
      <c r="H126" s="6" t="s">
        <v>848</v>
      </c>
    </row>
    <row r="127" spans="1:8" x14ac:dyDescent="0.25">
      <c r="A127" s="11" t="s">
        <v>1019</v>
      </c>
      <c r="B127" s="12" t="s">
        <v>1018</v>
      </c>
      <c r="C127" s="11" t="s">
        <v>20</v>
      </c>
      <c r="D127" s="20">
        <v>1</v>
      </c>
      <c r="E127" s="9">
        <v>6</v>
      </c>
      <c r="F127" s="8">
        <v>4.6849999999999996</v>
      </c>
      <c r="G127" s="7">
        <v>4.6849999999999996</v>
      </c>
      <c r="H127" s="6" t="s">
        <v>848</v>
      </c>
    </row>
    <row r="128" spans="1:8" x14ac:dyDescent="0.25">
      <c r="A128" s="11" t="s">
        <v>1017</v>
      </c>
      <c r="B128" s="12" t="s">
        <v>1016</v>
      </c>
      <c r="C128" s="11" t="s">
        <v>40</v>
      </c>
      <c r="D128" s="20">
        <v>100</v>
      </c>
      <c r="E128" s="9">
        <v>7593.0000000000009</v>
      </c>
      <c r="F128" s="8">
        <v>48.1</v>
      </c>
      <c r="G128" s="7">
        <v>4810</v>
      </c>
      <c r="H128" s="6" t="s">
        <v>848</v>
      </c>
    </row>
    <row r="129" spans="1:8" x14ac:dyDescent="0.25">
      <c r="A129" s="11" t="s">
        <v>1015</v>
      </c>
      <c r="B129" s="12" t="s">
        <v>1014</v>
      </c>
      <c r="C129" s="11" t="s">
        <v>20</v>
      </c>
      <c r="D129" s="20">
        <v>1</v>
      </c>
      <c r="E129" s="9">
        <v>25.06</v>
      </c>
      <c r="F129" s="8">
        <v>15.875</v>
      </c>
      <c r="G129" s="7">
        <v>15.875</v>
      </c>
      <c r="H129" s="6" t="s">
        <v>848</v>
      </c>
    </row>
    <row r="130" spans="1:8" ht="25.5" x14ac:dyDescent="0.25">
      <c r="A130" s="11" t="s">
        <v>1013</v>
      </c>
      <c r="B130" s="12" t="s">
        <v>1012</v>
      </c>
      <c r="C130" s="11" t="s">
        <v>40</v>
      </c>
      <c r="D130" s="20">
        <v>50</v>
      </c>
      <c r="E130" s="9">
        <v>593</v>
      </c>
      <c r="F130" s="8">
        <v>11.21</v>
      </c>
      <c r="G130" s="7">
        <v>560.5</v>
      </c>
      <c r="H130" s="6" t="s">
        <v>848</v>
      </c>
    </row>
    <row r="131" spans="1:8" ht="25.5" x14ac:dyDescent="0.25">
      <c r="A131" s="11" t="s">
        <v>1011</v>
      </c>
      <c r="B131" s="12" t="s">
        <v>1010</v>
      </c>
      <c r="C131" s="11" t="s">
        <v>40</v>
      </c>
      <c r="D131" s="20">
        <v>50</v>
      </c>
      <c r="E131" s="9">
        <v>1116.5</v>
      </c>
      <c r="F131" s="8">
        <v>14.145</v>
      </c>
      <c r="G131" s="7">
        <v>707.25</v>
      </c>
      <c r="H131" s="6" t="s">
        <v>848</v>
      </c>
    </row>
    <row r="132" spans="1:8" ht="25.5" x14ac:dyDescent="0.25">
      <c r="A132" s="11" t="s">
        <v>1009</v>
      </c>
      <c r="B132" s="12" t="s">
        <v>1008</v>
      </c>
      <c r="C132" s="11" t="s">
        <v>40</v>
      </c>
      <c r="D132" s="20">
        <v>24</v>
      </c>
      <c r="E132" s="9">
        <v>681.84</v>
      </c>
      <c r="F132" s="8">
        <v>31.92</v>
      </c>
      <c r="G132" s="7">
        <v>766.08</v>
      </c>
      <c r="H132" s="6" t="s">
        <v>848</v>
      </c>
    </row>
    <row r="133" spans="1:8" ht="25.5" x14ac:dyDescent="0.25">
      <c r="A133" s="11" t="s">
        <v>1007</v>
      </c>
      <c r="B133" s="12" t="s">
        <v>1006</v>
      </c>
      <c r="C133" s="11" t="s">
        <v>20</v>
      </c>
      <c r="D133" s="20">
        <v>8</v>
      </c>
      <c r="E133" s="9">
        <v>533.28</v>
      </c>
      <c r="F133" s="8">
        <v>67.66</v>
      </c>
      <c r="G133" s="7">
        <v>541.28</v>
      </c>
      <c r="H133" s="6" t="s">
        <v>848</v>
      </c>
    </row>
    <row r="134" spans="1:8" x14ac:dyDescent="0.25">
      <c r="A134" s="11" t="s">
        <v>1005</v>
      </c>
      <c r="B134" s="12" t="s">
        <v>1004</v>
      </c>
      <c r="C134" s="11" t="s">
        <v>20</v>
      </c>
      <c r="D134" s="20">
        <v>1</v>
      </c>
      <c r="E134" s="9">
        <v>341.52</v>
      </c>
      <c r="F134" s="8">
        <v>346.64499999999998</v>
      </c>
      <c r="G134" s="7">
        <v>346.64499999999998</v>
      </c>
      <c r="H134" s="6" t="s">
        <v>848</v>
      </c>
    </row>
    <row r="135" spans="1:8" ht="25.5" x14ac:dyDescent="0.25">
      <c r="A135" s="11" t="s">
        <v>1003</v>
      </c>
      <c r="B135" s="12" t="s">
        <v>1002</v>
      </c>
      <c r="C135" s="11" t="s">
        <v>20</v>
      </c>
      <c r="D135" s="20">
        <v>4</v>
      </c>
      <c r="E135" s="9">
        <v>241.52</v>
      </c>
      <c r="F135" s="8">
        <v>61.284999999999997</v>
      </c>
      <c r="G135" s="7">
        <v>245.14</v>
      </c>
      <c r="H135" s="6" t="s">
        <v>848</v>
      </c>
    </row>
    <row r="136" spans="1:8" ht="25.5" x14ac:dyDescent="0.25">
      <c r="A136" s="11" t="s">
        <v>1001</v>
      </c>
      <c r="B136" s="12" t="s">
        <v>1000</v>
      </c>
      <c r="C136" s="11" t="s">
        <v>40</v>
      </c>
      <c r="D136" s="20">
        <v>900</v>
      </c>
      <c r="E136" s="9">
        <v>48051</v>
      </c>
      <c r="F136" s="8">
        <v>50.454999999999998</v>
      </c>
      <c r="G136" s="7">
        <v>45409.5</v>
      </c>
      <c r="H136" s="6" t="s">
        <v>848</v>
      </c>
    </row>
    <row r="137" spans="1:8" ht="25.5" x14ac:dyDescent="0.25">
      <c r="A137" s="11" t="s">
        <v>999</v>
      </c>
      <c r="B137" s="12" t="s">
        <v>998</v>
      </c>
      <c r="C137" s="11" t="s">
        <v>20</v>
      </c>
      <c r="D137" s="20">
        <v>30</v>
      </c>
      <c r="E137" s="9">
        <v>339.3</v>
      </c>
      <c r="F137" s="8">
        <v>11.48</v>
      </c>
      <c r="G137" s="7">
        <v>344.40000000000003</v>
      </c>
      <c r="H137" s="6" t="s">
        <v>848</v>
      </c>
    </row>
    <row r="138" spans="1:8" ht="25.5" x14ac:dyDescent="0.25">
      <c r="A138" s="11" t="s">
        <v>997</v>
      </c>
      <c r="B138" s="12" t="s">
        <v>996</v>
      </c>
      <c r="C138" s="11" t="s">
        <v>20</v>
      </c>
      <c r="D138" s="20">
        <v>5</v>
      </c>
      <c r="E138" s="9">
        <v>343.9</v>
      </c>
      <c r="F138" s="8">
        <v>69.81</v>
      </c>
      <c r="G138" s="7">
        <v>349.05</v>
      </c>
      <c r="H138" s="6" t="s">
        <v>848</v>
      </c>
    </row>
    <row r="139" spans="1:8" ht="25.5" x14ac:dyDescent="0.25">
      <c r="A139" s="11" t="s">
        <v>995</v>
      </c>
      <c r="B139" s="12" t="s">
        <v>994</v>
      </c>
      <c r="C139" s="11" t="s">
        <v>20</v>
      </c>
      <c r="D139" s="20">
        <v>150</v>
      </c>
      <c r="E139" s="9">
        <v>10339.500000000002</v>
      </c>
      <c r="F139" s="8">
        <v>56.21</v>
      </c>
      <c r="G139" s="7">
        <v>8431.5</v>
      </c>
      <c r="H139" s="6" t="s">
        <v>848</v>
      </c>
    </row>
    <row r="140" spans="1:8" ht="25.5" x14ac:dyDescent="0.25">
      <c r="A140" s="11" t="s">
        <v>993</v>
      </c>
      <c r="B140" s="12" t="s">
        <v>992</v>
      </c>
      <c r="C140" s="11" t="s">
        <v>20</v>
      </c>
      <c r="D140" s="20">
        <v>240</v>
      </c>
      <c r="E140" s="9">
        <v>19087.2</v>
      </c>
      <c r="F140" s="8">
        <v>62.075000000000003</v>
      </c>
      <c r="G140" s="7">
        <v>14898</v>
      </c>
      <c r="H140" s="6" t="s">
        <v>848</v>
      </c>
    </row>
    <row r="141" spans="1:8" ht="25.5" x14ac:dyDescent="0.25">
      <c r="A141" s="11" t="s">
        <v>991</v>
      </c>
      <c r="B141" s="12" t="s">
        <v>990</v>
      </c>
      <c r="C141" s="11" t="s">
        <v>40</v>
      </c>
      <c r="D141" s="20">
        <v>3</v>
      </c>
      <c r="E141" s="9">
        <v>3241.68</v>
      </c>
      <c r="F141" s="8">
        <v>661.84500000000003</v>
      </c>
      <c r="G141" s="7">
        <v>1985.5350000000001</v>
      </c>
      <c r="H141" s="6" t="s">
        <v>848</v>
      </c>
    </row>
    <row r="142" spans="1:8" ht="25.5" x14ac:dyDescent="0.25">
      <c r="A142" s="11" t="s">
        <v>989</v>
      </c>
      <c r="B142" s="12" t="s">
        <v>988</v>
      </c>
      <c r="C142" s="11" t="s">
        <v>20</v>
      </c>
      <c r="D142" s="20">
        <v>42</v>
      </c>
      <c r="E142" s="9">
        <v>299.45999999999998</v>
      </c>
      <c r="F142" s="8">
        <v>4.3650000000000002</v>
      </c>
      <c r="G142" s="7">
        <v>183.33</v>
      </c>
      <c r="H142" s="6" t="s">
        <v>848</v>
      </c>
    </row>
    <row r="143" spans="1:8" ht="38.25" x14ac:dyDescent="0.25">
      <c r="A143" s="11" t="s">
        <v>987</v>
      </c>
      <c r="B143" s="12" t="s">
        <v>986</v>
      </c>
      <c r="C143" s="11" t="s">
        <v>175</v>
      </c>
      <c r="D143" s="20">
        <v>1</v>
      </c>
      <c r="E143" s="9">
        <v>1984.83</v>
      </c>
      <c r="F143" s="8">
        <v>1549.16</v>
      </c>
      <c r="G143" s="7">
        <v>1549.16</v>
      </c>
      <c r="H143" s="6" t="s">
        <v>848</v>
      </c>
    </row>
    <row r="144" spans="1:8" ht="38.25" x14ac:dyDescent="0.25">
      <c r="A144" s="11" t="s">
        <v>985</v>
      </c>
      <c r="B144" s="12" t="s">
        <v>984</v>
      </c>
      <c r="C144" s="11" t="s">
        <v>175</v>
      </c>
      <c r="D144" s="20">
        <v>1</v>
      </c>
      <c r="E144" s="9">
        <v>2315.6799999999998</v>
      </c>
      <c r="F144" s="8">
        <v>1807.39</v>
      </c>
      <c r="G144" s="7">
        <v>1807.39</v>
      </c>
      <c r="H144" s="6" t="s">
        <v>848</v>
      </c>
    </row>
    <row r="145" spans="1:8" ht="38.25" x14ac:dyDescent="0.25">
      <c r="A145" s="11" t="s">
        <v>983</v>
      </c>
      <c r="B145" s="12" t="s">
        <v>982</v>
      </c>
      <c r="C145" s="11" t="s">
        <v>40</v>
      </c>
      <c r="D145" s="20">
        <v>40</v>
      </c>
      <c r="E145" s="9">
        <v>1658.4</v>
      </c>
      <c r="F145" s="8">
        <v>39.18</v>
      </c>
      <c r="G145" s="7">
        <v>1567.2</v>
      </c>
      <c r="H145" s="6" t="s">
        <v>848</v>
      </c>
    </row>
    <row r="146" spans="1:8" ht="25.5" x14ac:dyDescent="0.25">
      <c r="A146" s="11" t="s">
        <v>981</v>
      </c>
      <c r="B146" s="12" t="s">
        <v>980</v>
      </c>
      <c r="C146" s="11" t="s">
        <v>20</v>
      </c>
      <c r="D146" s="20">
        <v>3</v>
      </c>
      <c r="E146" s="9">
        <v>44124.99</v>
      </c>
      <c r="F146" s="8">
        <v>11575.455</v>
      </c>
      <c r="G146" s="7">
        <v>34726.364999999998</v>
      </c>
      <c r="H146" s="6" t="s">
        <v>848</v>
      </c>
    </row>
    <row r="147" spans="1:8" ht="25.5" x14ac:dyDescent="0.25">
      <c r="A147" s="11" t="s">
        <v>979</v>
      </c>
      <c r="B147" s="12" t="s">
        <v>978</v>
      </c>
      <c r="C147" s="11" t="s">
        <v>40</v>
      </c>
      <c r="D147" s="20">
        <v>30</v>
      </c>
      <c r="E147" s="9">
        <v>24333.3</v>
      </c>
      <c r="F147" s="8">
        <v>766.5</v>
      </c>
      <c r="G147" s="7">
        <v>22995</v>
      </c>
      <c r="H147" s="6" t="s">
        <v>848</v>
      </c>
    </row>
    <row r="148" spans="1:8" ht="38.25" x14ac:dyDescent="0.25">
      <c r="A148" s="11" t="s">
        <v>977</v>
      </c>
      <c r="B148" s="12" t="s">
        <v>976</v>
      </c>
      <c r="C148" s="11" t="s">
        <v>975</v>
      </c>
      <c r="D148" s="20">
        <v>0.19</v>
      </c>
      <c r="E148" s="9">
        <v>422.93049999999999</v>
      </c>
      <c r="F148" s="8">
        <v>1815.26</v>
      </c>
      <c r="G148" s="7">
        <v>344.89940000000001</v>
      </c>
      <c r="H148" s="6" t="s">
        <v>848</v>
      </c>
    </row>
    <row r="149" spans="1:8" ht="38.25" x14ac:dyDescent="0.25">
      <c r="A149" s="11" t="s">
        <v>974</v>
      </c>
      <c r="B149" s="12" t="s">
        <v>973</v>
      </c>
      <c r="C149" s="11" t="s">
        <v>20</v>
      </c>
      <c r="D149" s="20">
        <v>7</v>
      </c>
      <c r="E149" s="9">
        <v>2818.06</v>
      </c>
      <c r="F149" s="8">
        <v>380.44</v>
      </c>
      <c r="G149" s="7">
        <v>2663.08</v>
      </c>
      <c r="H149" s="6" t="s">
        <v>848</v>
      </c>
    </row>
    <row r="150" spans="1:8" ht="38.25" x14ac:dyDescent="0.25">
      <c r="A150" s="11" t="s">
        <v>972</v>
      </c>
      <c r="B150" s="12" t="s">
        <v>971</v>
      </c>
      <c r="C150" s="11" t="s">
        <v>20</v>
      </c>
      <c r="D150" s="20">
        <v>7</v>
      </c>
      <c r="E150" s="9">
        <v>2809.52</v>
      </c>
      <c r="F150" s="8">
        <v>379.28500000000003</v>
      </c>
      <c r="G150" s="7">
        <v>2654.9950000000003</v>
      </c>
      <c r="H150" s="6" t="s">
        <v>848</v>
      </c>
    </row>
    <row r="151" spans="1:8" ht="38.25" x14ac:dyDescent="0.25">
      <c r="A151" s="11" t="s">
        <v>970</v>
      </c>
      <c r="B151" s="12" t="s">
        <v>969</v>
      </c>
      <c r="C151" s="11" t="s">
        <v>20</v>
      </c>
      <c r="D151" s="20">
        <v>3</v>
      </c>
      <c r="E151" s="9">
        <v>12036</v>
      </c>
      <c r="F151" s="8">
        <v>3131.3649999999998</v>
      </c>
      <c r="G151" s="7">
        <v>9394.0949999999993</v>
      </c>
      <c r="H151" s="6" t="s">
        <v>848</v>
      </c>
    </row>
    <row r="152" spans="1:8" ht="25.5" x14ac:dyDescent="0.25">
      <c r="A152" s="11" t="s">
        <v>968</v>
      </c>
      <c r="B152" s="12" t="s">
        <v>967</v>
      </c>
      <c r="C152" s="11" t="s">
        <v>20</v>
      </c>
      <c r="D152" s="20">
        <v>950</v>
      </c>
      <c r="E152" s="9">
        <v>921.5</v>
      </c>
      <c r="F152" s="8">
        <v>0.91500000000000004</v>
      </c>
      <c r="G152" s="7">
        <v>869.25</v>
      </c>
      <c r="H152" s="6" t="s">
        <v>848</v>
      </c>
    </row>
    <row r="153" spans="1:8" ht="25.5" x14ac:dyDescent="0.25">
      <c r="A153" s="11" t="s">
        <v>966</v>
      </c>
      <c r="B153" s="12" t="s">
        <v>965</v>
      </c>
      <c r="C153" s="11" t="s">
        <v>20</v>
      </c>
      <c r="D153" s="20">
        <v>4250</v>
      </c>
      <c r="E153" s="9">
        <v>29877.5</v>
      </c>
      <c r="F153" s="8">
        <v>6.6449999999999996</v>
      </c>
      <c r="G153" s="7">
        <v>28241.25</v>
      </c>
      <c r="H153" s="6" t="s">
        <v>848</v>
      </c>
    </row>
    <row r="154" spans="1:8" ht="25.5" x14ac:dyDescent="0.25">
      <c r="A154" s="11" t="s">
        <v>964</v>
      </c>
      <c r="B154" s="12" t="s">
        <v>963</v>
      </c>
      <c r="C154" s="11" t="s">
        <v>40</v>
      </c>
      <c r="D154" s="20">
        <v>536</v>
      </c>
      <c r="E154" s="9">
        <v>8570.64</v>
      </c>
      <c r="F154" s="8">
        <v>15.11</v>
      </c>
      <c r="G154" s="7">
        <v>8098.96</v>
      </c>
      <c r="H154" s="6" t="s">
        <v>848</v>
      </c>
    </row>
    <row r="155" spans="1:8" ht="25.5" x14ac:dyDescent="0.25">
      <c r="A155" s="11" t="s">
        <v>962</v>
      </c>
      <c r="B155" s="12" t="s">
        <v>961</v>
      </c>
      <c r="C155" s="11" t="s">
        <v>40</v>
      </c>
      <c r="D155" s="20">
        <v>3</v>
      </c>
      <c r="E155" s="9">
        <v>976.26</v>
      </c>
      <c r="F155" s="8">
        <v>283.76499999999999</v>
      </c>
      <c r="G155" s="7">
        <v>851.29499999999996</v>
      </c>
      <c r="H155" s="6" t="s">
        <v>848</v>
      </c>
    </row>
    <row r="156" spans="1:8" ht="38.25" x14ac:dyDescent="0.25">
      <c r="A156" s="11" t="s">
        <v>960</v>
      </c>
      <c r="B156" s="12" t="s">
        <v>959</v>
      </c>
      <c r="C156" s="11" t="s">
        <v>20</v>
      </c>
      <c r="D156" s="20">
        <v>9</v>
      </c>
      <c r="E156" s="9">
        <v>3757.0499999999997</v>
      </c>
      <c r="F156" s="8">
        <v>340.43</v>
      </c>
      <c r="G156" s="7">
        <v>3063.87</v>
      </c>
      <c r="H156" s="6" t="s">
        <v>848</v>
      </c>
    </row>
    <row r="157" spans="1:8" ht="25.5" x14ac:dyDescent="0.25">
      <c r="A157" s="11" t="s">
        <v>958</v>
      </c>
      <c r="B157" s="12" t="s">
        <v>957</v>
      </c>
      <c r="C157" s="11" t="s">
        <v>20</v>
      </c>
      <c r="D157" s="20">
        <v>44</v>
      </c>
      <c r="E157" s="9">
        <v>7613.7599999999993</v>
      </c>
      <c r="F157" s="8">
        <v>135.06</v>
      </c>
      <c r="G157" s="7">
        <v>5942.64</v>
      </c>
      <c r="H157" s="6" t="s">
        <v>848</v>
      </c>
    </row>
    <row r="158" spans="1:8" ht="25.5" x14ac:dyDescent="0.25">
      <c r="A158" s="11" t="s">
        <v>956</v>
      </c>
      <c r="B158" s="12" t="s">
        <v>955</v>
      </c>
      <c r="C158" s="11" t="s">
        <v>20</v>
      </c>
      <c r="D158" s="20">
        <v>44</v>
      </c>
      <c r="E158" s="9">
        <v>3913.8</v>
      </c>
      <c r="F158" s="8">
        <v>69.424999999999997</v>
      </c>
      <c r="G158" s="7">
        <v>3054.7</v>
      </c>
      <c r="H158" s="6" t="s">
        <v>848</v>
      </c>
    </row>
    <row r="159" spans="1:8" ht="25.5" x14ac:dyDescent="0.25">
      <c r="A159" s="11" t="s">
        <v>954</v>
      </c>
      <c r="B159" s="12" t="s">
        <v>953</v>
      </c>
      <c r="C159" s="11" t="s">
        <v>20</v>
      </c>
      <c r="D159" s="20">
        <v>44</v>
      </c>
      <c r="E159" s="9">
        <v>4318.16</v>
      </c>
      <c r="F159" s="8">
        <v>77.234999999999999</v>
      </c>
      <c r="G159" s="7">
        <v>3398.34</v>
      </c>
      <c r="H159" s="6" t="s">
        <v>848</v>
      </c>
    </row>
    <row r="160" spans="1:8" ht="25.5" x14ac:dyDescent="0.25">
      <c r="A160" s="11" t="s">
        <v>952</v>
      </c>
      <c r="B160" s="12" t="s">
        <v>951</v>
      </c>
      <c r="C160" s="11" t="s">
        <v>20</v>
      </c>
      <c r="D160" s="20">
        <v>732</v>
      </c>
      <c r="E160" s="9">
        <v>35319</v>
      </c>
      <c r="F160" s="8">
        <v>37.659999999999997</v>
      </c>
      <c r="G160" s="7">
        <v>27567.119999999999</v>
      </c>
      <c r="H160" s="6" t="s">
        <v>848</v>
      </c>
    </row>
    <row r="161" spans="1:8" ht="25.5" x14ac:dyDescent="0.25">
      <c r="A161" s="11" t="s">
        <v>950</v>
      </c>
      <c r="B161" s="12" t="s">
        <v>949</v>
      </c>
      <c r="C161" s="11" t="s">
        <v>20</v>
      </c>
      <c r="D161" s="20">
        <v>732</v>
      </c>
      <c r="E161" s="9">
        <v>34155.119999999995</v>
      </c>
      <c r="F161" s="8">
        <v>36.72</v>
      </c>
      <c r="G161" s="7">
        <v>26879.040000000001</v>
      </c>
      <c r="H161" s="6" t="s">
        <v>848</v>
      </c>
    </row>
    <row r="162" spans="1:8" ht="25.5" x14ac:dyDescent="0.25">
      <c r="A162" s="11" t="s">
        <v>948</v>
      </c>
      <c r="B162" s="12" t="s">
        <v>947</v>
      </c>
      <c r="C162" s="11" t="s">
        <v>20</v>
      </c>
      <c r="D162" s="20">
        <v>2</v>
      </c>
      <c r="E162" s="9">
        <v>2510</v>
      </c>
      <c r="F162" s="8">
        <v>979.53</v>
      </c>
      <c r="G162" s="7">
        <v>1959.06</v>
      </c>
      <c r="H162" s="6" t="s">
        <v>848</v>
      </c>
    </row>
    <row r="163" spans="1:8" ht="25.5" x14ac:dyDescent="0.25">
      <c r="A163" s="11" t="s">
        <v>946</v>
      </c>
      <c r="B163" s="12" t="s">
        <v>945</v>
      </c>
      <c r="C163" s="11" t="s">
        <v>175</v>
      </c>
      <c r="D163" s="20">
        <v>0.8</v>
      </c>
      <c r="E163" s="9">
        <v>1062.5200000000002</v>
      </c>
      <c r="F163" s="8">
        <v>1045.2550000000001</v>
      </c>
      <c r="G163" s="7">
        <v>836.20400000000018</v>
      </c>
      <c r="H163" s="6" t="s">
        <v>848</v>
      </c>
    </row>
    <row r="164" spans="1:8" ht="25.5" x14ac:dyDescent="0.25">
      <c r="A164" s="11" t="s">
        <v>944</v>
      </c>
      <c r="B164" s="12" t="s">
        <v>943</v>
      </c>
      <c r="C164" s="11" t="s">
        <v>20</v>
      </c>
      <c r="D164" s="20">
        <v>100</v>
      </c>
      <c r="E164" s="9">
        <v>2537</v>
      </c>
      <c r="F164" s="8">
        <v>20.69</v>
      </c>
      <c r="G164" s="7">
        <v>2069</v>
      </c>
      <c r="H164" s="6" t="s">
        <v>848</v>
      </c>
    </row>
    <row r="165" spans="1:8" ht="25.5" x14ac:dyDescent="0.25">
      <c r="A165" s="11" t="s">
        <v>942</v>
      </c>
      <c r="B165" s="12" t="s">
        <v>941</v>
      </c>
      <c r="C165" s="11" t="s">
        <v>20</v>
      </c>
      <c r="D165" s="20">
        <v>48</v>
      </c>
      <c r="E165" s="9">
        <v>2141.7599999999998</v>
      </c>
      <c r="F165" s="8">
        <v>36.39</v>
      </c>
      <c r="G165" s="7">
        <v>1746.72</v>
      </c>
      <c r="H165" s="6" t="s">
        <v>848</v>
      </c>
    </row>
    <row r="166" spans="1:8" ht="38.25" x14ac:dyDescent="0.25">
      <c r="A166" s="11" t="s">
        <v>940</v>
      </c>
      <c r="B166" s="12" t="s">
        <v>939</v>
      </c>
      <c r="C166" s="11" t="s">
        <v>40</v>
      </c>
      <c r="D166" s="20">
        <v>27</v>
      </c>
      <c r="E166" s="9">
        <v>20006.190000000002</v>
      </c>
      <c r="F166" s="8">
        <v>578.32500000000005</v>
      </c>
      <c r="G166" s="7">
        <v>15614.775000000001</v>
      </c>
      <c r="H166" s="6" t="s">
        <v>848</v>
      </c>
    </row>
    <row r="167" spans="1:8" ht="38.25" x14ac:dyDescent="0.25">
      <c r="A167" s="11" t="s">
        <v>938</v>
      </c>
      <c r="B167" s="12" t="s">
        <v>937</v>
      </c>
      <c r="C167" s="11" t="s">
        <v>40</v>
      </c>
      <c r="D167" s="20">
        <v>236.76</v>
      </c>
      <c r="E167" s="9">
        <v>64396.352399999996</v>
      </c>
      <c r="F167" s="8">
        <v>221.81</v>
      </c>
      <c r="G167" s="7">
        <v>52515.7356</v>
      </c>
      <c r="H167" s="6" t="s">
        <v>848</v>
      </c>
    </row>
    <row r="168" spans="1:8" ht="38.25" x14ac:dyDescent="0.25">
      <c r="A168" s="11" t="s">
        <v>936</v>
      </c>
      <c r="B168" s="12" t="s">
        <v>935</v>
      </c>
      <c r="C168" s="11" t="s">
        <v>40</v>
      </c>
      <c r="D168" s="20">
        <v>15</v>
      </c>
      <c r="E168" s="9">
        <v>14001.900000000001</v>
      </c>
      <c r="F168" s="8">
        <v>761.23500000000001</v>
      </c>
      <c r="G168" s="7">
        <v>11418.525</v>
      </c>
      <c r="H168" s="6" t="s">
        <v>848</v>
      </c>
    </row>
    <row r="169" spans="1:8" ht="25.5" x14ac:dyDescent="0.25">
      <c r="A169" s="11" t="s">
        <v>934</v>
      </c>
      <c r="B169" s="12" t="s">
        <v>933</v>
      </c>
      <c r="C169" s="11" t="s">
        <v>20</v>
      </c>
      <c r="D169" s="20">
        <v>19</v>
      </c>
      <c r="E169" s="9">
        <v>22311.7</v>
      </c>
      <c r="F169" s="8">
        <v>957.64</v>
      </c>
      <c r="G169" s="7">
        <v>18195.16</v>
      </c>
      <c r="H169" s="6" t="s">
        <v>848</v>
      </c>
    </row>
    <row r="170" spans="1:8" ht="25.5" x14ac:dyDescent="0.25">
      <c r="A170" s="11" t="s">
        <v>932</v>
      </c>
      <c r="B170" s="12" t="s">
        <v>931</v>
      </c>
      <c r="C170" s="11" t="s">
        <v>20</v>
      </c>
      <c r="D170" s="20">
        <v>7</v>
      </c>
      <c r="E170" s="9">
        <v>5952.73</v>
      </c>
      <c r="F170" s="8">
        <v>663.73</v>
      </c>
      <c r="G170" s="7">
        <v>4646.1100000000006</v>
      </c>
      <c r="H170" s="6" t="s">
        <v>848</v>
      </c>
    </row>
    <row r="171" spans="1:8" ht="38.25" x14ac:dyDescent="0.25">
      <c r="A171" s="11" t="s">
        <v>930</v>
      </c>
      <c r="B171" s="12" t="s">
        <v>929</v>
      </c>
      <c r="C171" s="11" t="s">
        <v>20</v>
      </c>
      <c r="D171" s="20">
        <v>3</v>
      </c>
      <c r="E171" s="9">
        <v>1435.92</v>
      </c>
      <c r="F171" s="8">
        <v>390.33</v>
      </c>
      <c r="G171" s="7">
        <v>1170.99</v>
      </c>
      <c r="H171" s="6" t="s">
        <v>848</v>
      </c>
    </row>
    <row r="172" spans="1:8" ht="38.25" x14ac:dyDescent="0.25">
      <c r="A172" s="11" t="s">
        <v>928</v>
      </c>
      <c r="B172" s="12" t="s">
        <v>927</v>
      </c>
      <c r="C172" s="11" t="s">
        <v>20</v>
      </c>
      <c r="D172" s="20">
        <v>8</v>
      </c>
      <c r="E172" s="9">
        <v>8523.44</v>
      </c>
      <c r="F172" s="8">
        <v>868.86</v>
      </c>
      <c r="G172" s="7">
        <v>6950.88</v>
      </c>
      <c r="H172" s="6" t="s">
        <v>848</v>
      </c>
    </row>
    <row r="173" spans="1:8" ht="25.5" x14ac:dyDescent="0.25">
      <c r="A173" s="11" t="s">
        <v>926</v>
      </c>
      <c r="B173" s="12" t="s">
        <v>925</v>
      </c>
      <c r="C173" s="11" t="s">
        <v>40</v>
      </c>
      <c r="D173" s="20">
        <v>67</v>
      </c>
      <c r="E173" s="9">
        <v>40783.57</v>
      </c>
      <c r="F173" s="8">
        <v>496.40499999999997</v>
      </c>
      <c r="G173" s="7">
        <v>33259.134999999995</v>
      </c>
      <c r="H173" s="6" t="s">
        <v>848</v>
      </c>
    </row>
    <row r="174" spans="1:8" ht="25.5" x14ac:dyDescent="0.25">
      <c r="A174" s="11" t="s">
        <v>924</v>
      </c>
      <c r="B174" s="12" t="s">
        <v>923</v>
      </c>
      <c r="C174" s="11" t="s">
        <v>20</v>
      </c>
      <c r="D174" s="20">
        <v>35</v>
      </c>
      <c r="E174" s="9">
        <v>4352.6000000000004</v>
      </c>
      <c r="F174" s="8">
        <v>101.41500000000001</v>
      </c>
      <c r="G174" s="7">
        <v>3549.5250000000001</v>
      </c>
      <c r="H174" s="6" t="s">
        <v>848</v>
      </c>
    </row>
    <row r="175" spans="1:8" ht="25.5" x14ac:dyDescent="0.25">
      <c r="A175" s="11" t="s">
        <v>922</v>
      </c>
      <c r="B175" s="12" t="s">
        <v>921</v>
      </c>
      <c r="C175" s="11" t="s">
        <v>20</v>
      </c>
      <c r="D175" s="20">
        <v>17</v>
      </c>
      <c r="E175" s="9">
        <v>5410.93</v>
      </c>
      <c r="F175" s="8">
        <v>259.565</v>
      </c>
      <c r="G175" s="7">
        <v>4412.6049999999996</v>
      </c>
      <c r="H175" s="6" t="s">
        <v>848</v>
      </c>
    </row>
    <row r="176" spans="1:8" ht="38.25" x14ac:dyDescent="0.25">
      <c r="A176" s="11" t="s">
        <v>920</v>
      </c>
      <c r="B176" s="12" t="s">
        <v>919</v>
      </c>
      <c r="C176" s="11" t="s">
        <v>20</v>
      </c>
      <c r="D176" s="20">
        <v>122</v>
      </c>
      <c r="E176" s="9">
        <v>320483.01999999996</v>
      </c>
      <c r="F176" s="8">
        <v>2142.2449999999999</v>
      </c>
      <c r="G176" s="7">
        <v>261353.88999999998</v>
      </c>
      <c r="H176" s="6" t="s">
        <v>848</v>
      </c>
    </row>
    <row r="177" spans="1:8" ht="25.5" x14ac:dyDescent="0.25">
      <c r="A177" s="11" t="s">
        <v>918</v>
      </c>
      <c r="B177" s="12" t="s">
        <v>917</v>
      </c>
      <c r="C177" s="11" t="s">
        <v>40</v>
      </c>
      <c r="D177" s="20">
        <v>18</v>
      </c>
      <c r="E177" s="9">
        <v>16216.38</v>
      </c>
      <c r="F177" s="8">
        <v>734.69</v>
      </c>
      <c r="G177" s="7">
        <v>13224.420000000002</v>
      </c>
      <c r="H177" s="6" t="s">
        <v>848</v>
      </c>
    </row>
    <row r="178" spans="1:8" ht="25.5" x14ac:dyDescent="0.25">
      <c r="A178" s="11" t="s">
        <v>916</v>
      </c>
      <c r="B178" s="12" t="s">
        <v>915</v>
      </c>
      <c r="C178" s="11" t="s">
        <v>20</v>
      </c>
      <c r="D178" s="20">
        <v>1</v>
      </c>
      <c r="E178" s="9">
        <v>4647.2</v>
      </c>
      <c r="F178" s="8">
        <v>3789.79</v>
      </c>
      <c r="G178" s="7">
        <v>3789.79</v>
      </c>
      <c r="H178" s="6" t="s">
        <v>848</v>
      </c>
    </row>
    <row r="179" spans="1:8" ht="25.5" x14ac:dyDescent="0.25">
      <c r="A179" s="11" t="s">
        <v>914</v>
      </c>
      <c r="B179" s="12" t="s">
        <v>913</v>
      </c>
      <c r="C179" s="11" t="s">
        <v>20</v>
      </c>
      <c r="D179" s="20">
        <v>5</v>
      </c>
      <c r="E179" s="9">
        <v>5890.1</v>
      </c>
      <c r="F179" s="8">
        <v>960.67499999999995</v>
      </c>
      <c r="G179" s="7">
        <v>4803.375</v>
      </c>
      <c r="H179" s="6" t="s">
        <v>848</v>
      </c>
    </row>
    <row r="180" spans="1:8" ht="25.5" x14ac:dyDescent="0.25">
      <c r="A180" s="11" t="s">
        <v>912</v>
      </c>
      <c r="B180" s="12" t="s">
        <v>911</v>
      </c>
      <c r="C180" s="11" t="s">
        <v>20</v>
      </c>
      <c r="D180" s="20">
        <v>3</v>
      </c>
      <c r="E180" s="9">
        <v>8445.69</v>
      </c>
      <c r="F180" s="8">
        <v>2295.8200000000002</v>
      </c>
      <c r="G180" s="7">
        <v>6887.4600000000009</v>
      </c>
      <c r="H180" s="6" t="s">
        <v>848</v>
      </c>
    </row>
    <row r="181" spans="1:8" ht="25.5" x14ac:dyDescent="0.25">
      <c r="A181" s="11" t="s">
        <v>910</v>
      </c>
      <c r="B181" s="12" t="s">
        <v>909</v>
      </c>
      <c r="C181" s="11" t="s">
        <v>20</v>
      </c>
      <c r="D181" s="20">
        <v>3</v>
      </c>
      <c r="E181" s="9">
        <v>6876.75</v>
      </c>
      <c r="F181" s="8">
        <v>1869.33</v>
      </c>
      <c r="G181" s="7">
        <v>5607.99</v>
      </c>
      <c r="H181" s="6" t="s">
        <v>848</v>
      </c>
    </row>
    <row r="182" spans="1:8" ht="25.5" x14ac:dyDescent="0.25">
      <c r="A182" s="11" t="s">
        <v>908</v>
      </c>
      <c r="B182" s="12" t="s">
        <v>907</v>
      </c>
      <c r="C182" s="11" t="s">
        <v>20</v>
      </c>
      <c r="D182" s="20">
        <v>2</v>
      </c>
      <c r="E182" s="9">
        <v>3325.7</v>
      </c>
      <c r="F182" s="8">
        <v>1356.0550000000001</v>
      </c>
      <c r="G182" s="7">
        <v>2712.11</v>
      </c>
      <c r="H182" s="6" t="s">
        <v>848</v>
      </c>
    </row>
    <row r="183" spans="1:8" ht="38.25" x14ac:dyDescent="0.25">
      <c r="A183" s="11" t="s">
        <v>906</v>
      </c>
      <c r="B183" s="12" t="s">
        <v>905</v>
      </c>
      <c r="C183" s="11" t="s">
        <v>20</v>
      </c>
      <c r="D183" s="20">
        <v>3</v>
      </c>
      <c r="E183" s="9">
        <v>2492.9700000000003</v>
      </c>
      <c r="F183" s="8">
        <v>677.67</v>
      </c>
      <c r="G183" s="7">
        <v>2033.0099999999998</v>
      </c>
      <c r="H183" s="6" t="s">
        <v>848</v>
      </c>
    </row>
    <row r="184" spans="1:8" ht="38.25" x14ac:dyDescent="0.25">
      <c r="A184" s="11" t="s">
        <v>904</v>
      </c>
      <c r="B184" s="12" t="s">
        <v>903</v>
      </c>
      <c r="C184" s="11" t="s">
        <v>20</v>
      </c>
      <c r="D184" s="20">
        <v>12</v>
      </c>
      <c r="E184" s="9">
        <v>12972.119999999999</v>
      </c>
      <c r="F184" s="8">
        <v>881.56500000000005</v>
      </c>
      <c r="G184" s="7">
        <v>10578.78</v>
      </c>
      <c r="H184" s="6" t="s">
        <v>848</v>
      </c>
    </row>
    <row r="185" spans="1:8" ht="38.25" x14ac:dyDescent="0.25">
      <c r="A185" s="11" t="s">
        <v>902</v>
      </c>
      <c r="B185" s="12" t="s">
        <v>901</v>
      </c>
      <c r="C185" s="11" t="s">
        <v>20</v>
      </c>
      <c r="D185" s="20">
        <v>2</v>
      </c>
      <c r="E185" s="9">
        <v>7074.26</v>
      </c>
      <c r="F185" s="8">
        <v>2884.53</v>
      </c>
      <c r="G185" s="7">
        <v>5769.06</v>
      </c>
      <c r="H185" s="6" t="s">
        <v>848</v>
      </c>
    </row>
    <row r="186" spans="1:8" ht="25.5" x14ac:dyDescent="0.25">
      <c r="A186" s="11" t="s">
        <v>900</v>
      </c>
      <c r="B186" s="12" t="s">
        <v>899</v>
      </c>
      <c r="C186" s="11" t="s">
        <v>20</v>
      </c>
      <c r="D186" s="20">
        <v>5</v>
      </c>
      <c r="E186" s="9">
        <v>7762.1</v>
      </c>
      <c r="F186" s="8">
        <v>1266</v>
      </c>
      <c r="G186" s="7">
        <v>6330</v>
      </c>
      <c r="H186" s="6" t="s">
        <v>848</v>
      </c>
    </row>
    <row r="187" spans="1:8" ht="38.25" x14ac:dyDescent="0.25">
      <c r="A187" s="11" t="s">
        <v>898</v>
      </c>
      <c r="B187" s="12" t="s">
        <v>897</v>
      </c>
      <c r="C187" s="11" t="s">
        <v>20</v>
      </c>
      <c r="D187" s="20">
        <v>5</v>
      </c>
      <c r="E187" s="9">
        <v>5916.25</v>
      </c>
      <c r="F187" s="8">
        <v>964.94</v>
      </c>
      <c r="G187" s="7">
        <v>4824.7000000000007</v>
      </c>
      <c r="H187" s="6" t="s">
        <v>848</v>
      </c>
    </row>
    <row r="188" spans="1:8" ht="38.25" x14ac:dyDescent="0.25">
      <c r="A188" s="11" t="s">
        <v>896</v>
      </c>
      <c r="B188" s="12" t="s">
        <v>895</v>
      </c>
      <c r="C188" s="11" t="s">
        <v>20</v>
      </c>
      <c r="D188" s="20">
        <v>3</v>
      </c>
      <c r="E188" s="9">
        <v>10626.3</v>
      </c>
      <c r="F188" s="8">
        <v>2888.585</v>
      </c>
      <c r="G188" s="7">
        <v>8665.755000000001</v>
      </c>
      <c r="H188" s="6" t="s">
        <v>848</v>
      </c>
    </row>
    <row r="189" spans="1:8" ht="38.25" x14ac:dyDescent="0.25">
      <c r="A189" s="11" t="s">
        <v>894</v>
      </c>
      <c r="B189" s="12" t="s">
        <v>893</v>
      </c>
      <c r="C189" s="11" t="s">
        <v>20</v>
      </c>
      <c r="D189" s="20">
        <v>2</v>
      </c>
      <c r="E189" s="9">
        <v>4370.0200000000004</v>
      </c>
      <c r="F189" s="8">
        <v>1781.875</v>
      </c>
      <c r="G189" s="7">
        <v>3563.75</v>
      </c>
      <c r="H189" s="6" t="s">
        <v>848</v>
      </c>
    </row>
    <row r="190" spans="1:8" ht="38.25" x14ac:dyDescent="0.25">
      <c r="A190" s="11" t="s">
        <v>892</v>
      </c>
      <c r="B190" s="12" t="s">
        <v>891</v>
      </c>
      <c r="C190" s="11" t="s">
        <v>20</v>
      </c>
      <c r="D190" s="20">
        <v>10</v>
      </c>
      <c r="E190" s="9">
        <v>21888</v>
      </c>
      <c r="F190" s="8">
        <v>1784.9649999999999</v>
      </c>
      <c r="G190" s="7">
        <v>17849.649999999998</v>
      </c>
      <c r="H190" s="6" t="s">
        <v>848</v>
      </c>
    </row>
    <row r="191" spans="1:8" ht="25.5" x14ac:dyDescent="0.25">
      <c r="A191" s="11" t="s">
        <v>890</v>
      </c>
      <c r="B191" s="12" t="s">
        <v>889</v>
      </c>
      <c r="C191" s="11" t="s">
        <v>40</v>
      </c>
      <c r="D191" s="20">
        <v>3</v>
      </c>
      <c r="E191" s="9">
        <v>6003</v>
      </c>
      <c r="F191" s="8">
        <v>1631.8150000000001</v>
      </c>
      <c r="G191" s="7">
        <v>4895.4449999999997</v>
      </c>
      <c r="H191" s="6" t="s">
        <v>848</v>
      </c>
    </row>
    <row r="192" spans="1:8" ht="25.5" x14ac:dyDescent="0.25">
      <c r="A192" s="11" t="s">
        <v>888</v>
      </c>
      <c r="B192" s="12" t="s">
        <v>887</v>
      </c>
      <c r="C192" s="11" t="s">
        <v>20</v>
      </c>
      <c r="D192" s="20">
        <v>45</v>
      </c>
      <c r="E192" s="9">
        <v>4697.55</v>
      </c>
      <c r="F192" s="8">
        <v>85.13</v>
      </c>
      <c r="G192" s="7">
        <v>3830.85</v>
      </c>
      <c r="H192" s="6" t="s">
        <v>848</v>
      </c>
    </row>
    <row r="193" spans="1:8" ht="25.5" x14ac:dyDescent="0.25">
      <c r="A193" s="11" t="s">
        <v>886</v>
      </c>
      <c r="B193" s="12" t="s">
        <v>885</v>
      </c>
      <c r="C193" s="11" t="s">
        <v>20</v>
      </c>
      <c r="D193" s="20">
        <v>65</v>
      </c>
      <c r="E193" s="9">
        <v>12475.45</v>
      </c>
      <c r="F193" s="8">
        <v>149.80000000000001</v>
      </c>
      <c r="G193" s="7">
        <v>9737</v>
      </c>
      <c r="H193" s="6" t="s">
        <v>848</v>
      </c>
    </row>
    <row r="194" spans="1:8" ht="25.5" x14ac:dyDescent="0.25">
      <c r="A194" s="11" t="s">
        <v>884</v>
      </c>
      <c r="B194" s="12" t="s">
        <v>883</v>
      </c>
      <c r="C194" s="11" t="s">
        <v>20</v>
      </c>
      <c r="D194" s="20">
        <v>35</v>
      </c>
      <c r="E194" s="9">
        <v>11082.4</v>
      </c>
      <c r="F194" s="8">
        <v>247.14</v>
      </c>
      <c r="G194" s="7">
        <v>8649.9</v>
      </c>
      <c r="H194" s="6" t="s">
        <v>848</v>
      </c>
    </row>
    <row r="195" spans="1:8" ht="51" x14ac:dyDescent="0.25">
      <c r="A195" s="11" t="s">
        <v>882</v>
      </c>
      <c r="B195" s="12" t="s">
        <v>881</v>
      </c>
      <c r="C195" s="11" t="s">
        <v>20</v>
      </c>
      <c r="D195" s="20">
        <v>95</v>
      </c>
      <c r="E195" s="9">
        <v>56190.6</v>
      </c>
      <c r="F195" s="8">
        <v>482.35</v>
      </c>
      <c r="G195" s="7">
        <v>45823.25</v>
      </c>
      <c r="H195" s="6" t="s">
        <v>848</v>
      </c>
    </row>
    <row r="196" spans="1:8" ht="38.25" x14ac:dyDescent="0.25">
      <c r="A196" s="11" t="s">
        <v>880</v>
      </c>
      <c r="B196" s="12" t="s">
        <v>879</v>
      </c>
      <c r="C196" s="11" t="s">
        <v>20</v>
      </c>
      <c r="D196" s="20">
        <v>45</v>
      </c>
      <c r="E196" s="9">
        <v>22219.200000000001</v>
      </c>
      <c r="F196" s="8">
        <v>402.66</v>
      </c>
      <c r="G196" s="7">
        <v>18119.7</v>
      </c>
      <c r="H196" s="6" t="s">
        <v>848</v>
      </c>
    </row>
    <row r="197" spans="1:8" ht="38.25" x14ac:dyDescent="0.25">
      <c r="A197" s="11" t="s">
        <v>878</v>
      </c>
      <c r="B197" s="12" t="s">
        <v>877</v>
      </c>
      <c r="C197" s="11" t="s">
        <v>20</v>
      </c>
      <c r="D197" s="20">
        <v>40</v>
      </c>
      <c r="E197" s="9">
        <v>10625.599999999999</v>
      </c>
      <c r="F197" s="8">
        <v>216.63</v>
      </c>
      <c r="G197" s="7">
        <v>8665.2000000000007</v>
      </c>
      <c r="H197" s="6" t="s">
        <v>848</v>
      </c>
    </row>
    <row r="198" spans="1:8" ht="38.25" x14ac:dyDescent="0.25">
      <c r="A198" s="11" t="s">
        <v>876</v>
      </c>
      <c r="B198" s="12" t="s">
        <v>875</v>
      </c>
      <c r="C198" s="11" t="s">
        <v>20</v>
      </c>
      <c r="D198" s="20">
        <v>25</v>
      </c>
      <c r="E198" s="9">
        <v>11982.5</v>
      </c>
      <c r="F198" s="8">
        <v>390.87</v>
      </c>
      <c r="G198" s="7">
        <v>9771.75</v>
      </c>
      <c r="H198" s="6" t="s">
        <v>848</v>
      </c>
    </row>
    <row r="199" spans="1:8" ht="25.5" x14ac:dyDescent="0.25">
      <c r="A199" s="11" t="s">
        <v>874</v>
      </c>
      <c r="B199" s="12" t="s">
        <v>873</v>
      </c>
      <c r="C199" s="11" t="s">
        <v>20</v>
      </c>
      <c r="D199" s="20">
        <v>20</v>
      </c>
      <c r="E199" s="9">
        <v>6006</v>
      </c>
      <c r="F199" s="8">
        <v>244.89500000000001</v>
      </c>
      <c r="G199" s="7">
        <v>4897.9000000000005</v>
      </c>
      <c r="H199" s="6" t="s">
        <v>848</v>
      </c>
    </row>
    <row r="200" spans="1:8" ht="25.5" x14ac:dyDescent="0.25">
      <c r="A200" s="11" t="s">
        <v>872</v>
      </c>
      <c r="B200" s="12" t="s">
        <v>871</v>
      </c>
      <c r="C200" s="11" t="s">
        <v>20</v>
      </c>
      <c r="D200" s="20">
        <v>21</v>
      </c>
      <c r="E200" s="9">
        <v>2304.33</v>
      </c>
      <c r="F200" s="8">
        <v>89.484999999999999</v>
      </c>
      <c r="G200" s="7">
        <v>1879.1849999999999</v>
      </c>
      <c r="H200" s="6" t="s">
        <v>848</v>
      </c>
    </row>
    <row r="201" spans="1:8" ht="25.5" x14ac:dyDescent="0.25">
      <c r="A201" s="11" t="s">
        <v>870</v>
      </c>
      <c r="B201" s="12" t="s">
        <v>869</v>
      </c>
      <c r="C201" s="11" t="s">
        <v>20</v>
      </c>
      <c r="D201" s="20">
        <v>55</v>
      </c>
      <c r="E201" s="9">
        <v>2138.9499999999998</v>
      </c>
      <c r="F201" s="8">
        <v>31.715</v>
      </c>
      <c r="G201" s="7">
        <v>1744.325</v>
      </c>
      <c r="H201" s="6" t="s">
        <v>848</v>
      </c>
    </row>
    <row r="202" spans="1:8" ht="25.5" x14ac:dyDescent="0.25">
      <c r="A202" s="11" t="s">
        <v>868</v>
      </c>
      <c r="B202" s="12" t="s">
        <v>867</v>
      </c>
      <c r="C202" s="11" t="s">
        <v>20</v>
      </c>
      <c r="D202" s="20">
        <v>19</v>
      </c>
      <c r="E202" s="9">
        <v>2468.4799999999996</v>
      </c>
      <c r="F202" s="8">
        <v>105.95</v>
      </c>
      <c r="G202" s="7">
        <v>2013.05</v>
      </c>
      <c r="H202" s="6" t="s">
        <v>848</v>
      </c>
    </row>
    <row r="203" spans="1:8" ht="25.5" x14ac:dyDescent="0.25">
      <c r="A203" s="11" t="s">
        <v>866</v>
      </c>
      <c r="B203" s="12" t="s">
        <v>865</v>
      </c>
      <c r="C203" s="11" t="s">
        <v>20</v>
      </c>
      <c r="D203" s="20">
        <v>6</v>
      </c>
      <c r="E203" s="9">
        <v>11385.48</v>
      </c>
      <c r="F203" s="8">
        <v>1547.4749999999999</v>
      </c>
      <c r="G203" s="7">
        <v>9284.8499999999985</v>
      </c>
      <c r="H203" s="6" t="s">
        <v>848</v>
      </c>
    </row>
    <row r="204" spans="1:8" ht="38.25" x14ac:dyDescent="0.25">
      <c r="A204" s="11" t="s">
        <v>864</v>
      </c>
      <c r="B204" s="12" t="s">
        <v>863</v>
      </c>
      <c r="C204" s="11" t="s">
        <v>20</v>
      </c>
      <c r="D204" s="20">
        <v>2</v>
      </c>
      <c r="E204" s="9">
        <v>1375.14</v>
      </c>
      <c r="F204" s="8">
        <v>560.71500000000003</v>
      </c>
      <c r="G204" s="7">
        <v>1121.43</v>
      </c>
      <c r="H204" s="6" t="s">
        <v>848</v>
      </c>
    </row>
    <row r="205" spans="1:8" ht="38.25" x14ac:dyDescent="0.25">
      <c r="A205" s="11" t="s">
        <v>862</v>
      </c>
      <c r="B205" s="12" t="s">
        <v>861</v>
      </c>
      <c r="C205" s="11" t="s">
        <v>20</v>
      </c>
      <c r="D205" s="20">
        <v>2</v>
      </c>
      <c r="E205" s="9">
        <v>2789.52</v>
      </c>
      <c r="F205" s="8">
        <v>1137.425</v>
      </c>
      <c r="G205" s="7">
        <v>2274.85</v>
      </c>
      <c r="H205" s="6" t="s">
        <v>848</v>
      </c>
    </row>
    <row r="206" spans="1:8" ht="38.25" x14ac:dyDescent="0.25">
      <c r="A206" s="11" t="s">
        <v>860</v>
      </c>
      <c r="B206" s="12" t="s">
        <v>859</v>
      </c>
      <c r="C206" s="11" t="s">
        <v>20</v>
      </c>
      <c r="D206" s="20">
        <v>2</v>
      </c>
      <c r="E206" s="9">
        <v>1407.84</v>
      </c>
      <c r="F206" s="8">
        <v>574.04499999999996</v>
      </c>
      <c r="G206" s="7">
        <v>1148.0899999999999</v>
      </c>
      <c r="H206" s="6" t="s">
        <v>848</v>
      </c>
    </row>
    <row r="207" spans="1:8" ht="38.25" x14ac:dyDescent="0.25">
      <c r="A207" s="11" t="s">
        <v>858</v>
      </c>
      <c r="B207" s="12" t="s">
        <v>857</v>
      </c>
      <c r="C207" s="11" t="s">
        <v>40</v>
      </c>
      <c r="D207" s="20">
        <v>6</v>
      </c>
      <c r="E207" s="9">
        <v>1658.04</v>
      </c>
      <c r="F207" s="8">
        <v>217.48</v>
      </c>
      <c r="G207" s="7">
        <v>1304.8799999999999</v>
      </c>
      <c r="H207" s="6" t="s">
        <v>848</v>
      </c>
    </row>
    <row r="208" spans="1:8" ht="25.5" x14ac:dyDescent="0.25">
      <c r="A208" s="11" t="s">
        <v>856</v>
      </c>
      <c r="B208" s="12" t="s">
        <v>855</v>
      </c>
      <c r="C208" s="11" t="s">
        <v>20</v>
      </c>
      <c r="D208" s="20">
        <v>2</v>
      </c>
      <c r="E208" s="9">
        <v>6464.74</v>
      </c>
      <c r="F208" s="8">
        <v>2636</v>
      </c>
      <c r="G208" s="7">
        <v>5272</v>
      </c>
      <c r="H208" s="6" t="s">
        <v>848</v>
      </c>
    </row>
    <row r="209" spans="1:8" ht="25.5" x14ac:dyDescent="0.25">
      <c r="A209" s="11" t="s">
        <v>854</v>
      </c>
      <c r="B209" s="12" t="s">
        <v>853</v>
      </c>
      <c r="C209" s="11" t="s">
        <v>20</v>
      </c>
      <c r="D209" s="20">
        <v>2</v>
      </c>
      <c r="E209" s="9">
        <v>3803.46</v>
      </c>
      <c r="F209" s="8">
        <v>1496.66</v>
      </c>
      <c r="G209" s="7">
        <v>2993.32</v>
      </c>
      <c r="H209" s="22" t="s">
        <v>848</v>
      </c>
    </row>
    <row r="210" spans="1:8" ht="25.5" x14ac:dyDescent="0.25">
      <c r="A210" s="11" t="s">
        <v>852</v>
      </c>
      <c r="B210" s="12" t="s">
        <v>851</v>
      </c>
      <c r="C210" s="11" t="s">
        <v>20</v>
      </c>
      <c r="D210" s="20">
        <v>24</v>
      </c>
      <c r="E210" s="9">
        <v>8156.64</v>
      </c>
      <c r="F210" s="8">
        <v>267.47000000000003</v>
      </c>
      <c r="G210" s="7">
        <v>6419.2800000000007</v>
      </c>
      <c r="H210" s="22" t="s">
        <v>848</v>
      </c>
    </row>
    <row r="211" spans="1:8" x14ac:dyDescent="0.25">
      <c r="A211" s="11" t="s">
        <v>850</v>
      </c>
      <c r="B211" s="12" t="s">
        <v>849</v>
      </c>
      <c r="C211" s="11" t="s">
        <v>20</v>
      </c>
      <c r="D211" s="20">
        <v>6</v>
      </c>
      <c r="E211" s="9">
        <v>276.54000000000002</v>
      </c>
      <c r="F211" s="8">
        <v>36.274999999999999</v>
      </c>
      <c r="G211" s="7">
        <v>217.64999999999998</v>
      </c>
      <c r="H211" s="22" t="s">
        <v>848</v>
      </c>
    </row>
    <row r="212" spans="1:8" x14ac:dyDescent="0.25">
      <c r="E212" s="5">
        <f>SUM(E12:E211)</f>
        <v>9755381.6828999929</v>
      </c>
      <c r="G212" s="4">
        <f>SUM(G12:G211)</f>
        <v>5426695.4640000015</v>
      </c>
    </row>
    <row r="213" spans="1:8" ht="20.25" x14ac:dyDescent="0.25">
      <c r="A213" s="3"/>
      <c r="B213" s="3" t="s">
        <v>1</v>
      </c>
      <c r="C213" s="3"/>
      <c r="D213" s="3"/>
      <c r="E213" s="3"/>
      <c r="F213" s="3" t="s">
        <v>0</v>
      </c>
      <c r="G213" s="3"/>
    </row>
  </sheetData>
  <mergeCells count="6">
    <mergeCell ref="B9:G9"/>
    <mergeCell ref="F1:H1"/>
    <mergeCell ref="F2:H2"/>
    <mergeCell ref="F3:H3"/>
    <mergeCell ref="F5:H5"/>
    <mergeCell ref="B7:G7"/>
  </mergeCells>
  <pageMargins left="0.25" right="0.25" top="0.75" bottom="0.75" header="0.3" footer="0.3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workbookViewId="0">
      <selection activeCell="B9" sqref="B9:G9"/>
    </sheetView>
  </sheetViews>
  <sheetFormatPr defaultRowHeight="15.75" x14ac:dyDescent="0.25"/>
  <cols>
    <col min="1" max="1" width="9" style="1"/>
    <col min="2" max="2" width="43.5" style="1" customWidth="1"/>
    <col min="3" max="3" width="9" style="1"/>
    <col min="4" max="4" width="10.625" style="73" customWidth="1"/>
    <col min="5" max="5" width="11.625" style="1" customWidth="1"/>
    <col min="6" max="6" width="14.875" style="1" customWidth="1"/>
    <col min="7" max="7" width="11.125" style="1" customWidth="1"/>
    <col min="8" max="8" width="19.5" style="1" customWidth="1"/>
    <col min="9" max="16384" width="9" style="1"/>
  </cols>
  <sheetData>
    <row r="1" spans="1:8" ht="20.25" x14ac:dyDescent="0.3">
      <c r="A1" s="54"/>
      <c r="B1" s="54"/>
      <c r="C1" s="54"/>
      <c r="D1" s="77"/>
      <c r="E1" s="55"/>
      <c r="F1" s="104" t="s">
        <v>187</v>
      </c>
      <c r="G1" s="104"/>
      <c r="H1" s="104"/>
    </row>
    <row r="2" spans="1:8" ht="20.25" x14ac:dyDescent="0.3">
      <c r="A2" s="54"/>
      <c r="B2" s="54"/>
      <c r="C2" s="54"/>
      <c r="D2" s="77"/>
      <c r="E2" s="55"/>
      <c r="F2" s="104" t="s">
        <v>186</v>
      </c>
      <c r="G2" s="104"/>
      <c r="H2" s="104"/>
    </row>
    <row r="3" spans="1:8" ht="20.25" x14ac:dyDescent="0.3">
      <c r="A3" s="54"/>
      <c r="B3" s="54"/>
      <c r="C3" s="54"/>
      <c r="D3" s="77"/>
      <c r="E3" s="55"/>
      <c r="F3" s="102" t="s">
        <v>185</v>
      </c>
      <c r="G3" s="102"/>
      <c r="H3" s="102"/>
    </row>
    <row r="4" spans="1:8" ht="21" x14ac:dyDescent="0.35">
      <c r="A4" s="54"/>
      <c r="B4" s="54"/>
      <c r="C4" s="54"/>
      <c r="D4" s="77"/>
      <c r="E4" s="55"/>
      <c r="F4" s="46"/>
      <c r="G4" s="46"/>
      <c r="H4" s="45"/>
    </row>
    <row r="5" spans="1:8" ht="20.25" x14ac:dyDescent="0.3">
      <c r="A5" s="54"/>
      <c r="B5" s="54"/>
      <c r="C5" s="54"/>
      <c r="D5" s="77"/>
      <c r="E5" s="55"/>
      <c r="F5" s="101" t="s">
        <v>184</v>
      </c>
      <c r="G5" s="101"/>
      <c r="H5" s="101"/>
    </row>
    <row r="6" spans="1:8" ht="21" x14ac:dyDescent="0.35">
      <c r="A6" s="54"/>
      <c r="B6" s="54"/>
      <c r="C6" s="54"/>
      <c r="D6" s="77"/>
      <c r="E6" s="55"/>
      <c r="F6" s="54"/>
      <c r="G6" s="54"/>
      <c r="H6" s="51"/>
    </row>
    <row r="7" spans="1:8" ht="21" x14ac:dyDescent="0.35">
      <c r="A7" s="54"/>
      <c r="B7" s="103" t="s">
        <v>183</v>
      </c>
      <c r="C7" s="103"/>
      <c r="D7" s="103"/>
      <c r="E7" s="103"/>
      <c r="F7" s="103"/>
      <c r="G7" s="103"/>
      <c r="H7" s="51"/>
    </row>
    <row r="8" spans="1:8" ht="21" x14ac:dyDescent="0.35">
      <c r="A8" s="54"/>
      <c r="B8" s="54"/>
      <c r="C8" s="54"/>
      <c r="D8" s="77"/>
      <c r="E8" s="55"/>
      <c r="F8" s="54"/>
      <c r="G8" s="54"/>
      <c r="H8" s="51"/>
    </row>
    <row r="9" spans="1:8" ht="21" x14ac:dyDescent="0.35">
      <c r="A9" s="54"/>
      <c r="B9" s="100" t="s">
        <v>693</v>
      </c>
      <c r="C9" s="100"/>
      <c r="D9" s="100"/>
      <c r="E9" s="100"/>
      <c r="F9" s="100"/>
      <c r="G9" s="100"/>
      <c r="H9" s="51"/>
    </row>
    <row r="10" spans="1:8" ht="21" x14ac:dyDescent="0.35">
      <c r="A10" s="54"/>
      <c r="B10" s="54"/>
      <c r="C10" s="52"/>
      <c r="D10" s="76"/>
      <c r="E10" s="53"/>
      <c r="F10" s="52"/>
      <c r="G10" s="52"/>
      <c r="H10" s="51"/>
    </row>
    <row r="11" spans="1:8" ht="81.75" customHeight="1" x14ac:dyDescent="0.25">
      <c r="A11" s="16" t="s">
        <v>18</v>
      </c>
      <c r="B11" s="17" t="s">
        <v>17</v>
      </c>
      <c r="C11" s="16" t="s">
        <v>16</v>
      </c>
      <c r="D11" s="25" t="s">
        <v>15</v>
      </c>
      <c r="E11" s="15" t="s">
        <v>14</v>
      </c>
      <c r="F11" s="14" t="s">
        <v>13</v>
      </c>
      <c r="G11" s="14" t="s">
        <v>12</v>
      </c>
      <c r="H11" s="13" t="s">
        <v>11</v>
      </c>
    </row>
    <row r="12" spans="1:8" ht="25.5" x14ac:dyDescent="0.25">
      <c r="A12" s="11" t="s">
        <v>847</v>
      </c>
      <c r="B12" s="12" t="s">
        <v>846</v>
      </c>
      <c r="C12" s="11" t="s">
        <v>20</v>
      </c>
      <c r="D12" s="75">
        <v>3</v>
      </c>
      <c r="E12" s="9">
        <v>286.68</v>
      </c>
      <c r="F12" s="18">
        <v>44.750999999999998</v>
      </c>
      <c r="G12" s="7">
        <v>134.25299999999999</v>
      </c>
      <c r="H12" s="6" t="s">
        <v>693</v>
      </c>
    </row>
    <row r="13" spans="1:8" ht="25.5" x14ac:dyDescent="0.25">
      <c r="A13" s="11" t="s">
        <v>845</v>
      </c>
      <c r="B13" s="12" t="s">
        <v>844</v>
      </c>
      <c r="C13" s="11" t="s">
        <v>20</v>
      </c>
      <c r="D13" s="75">
        <v>7</v>
      </c>
      <c r="E13" s="9">
        <v>12660.9</v>
      </c>
      <c r="F13" s="18">
        <v>847.01400000000001</v>
      </c>
      <c r="G13" s="7">
        <v>5929.098</v>
      </c>
      <c r="H13" s="6" t="s">
        <v>693</v>
      </c>
    </row>
    <row r="14" spans="1:8" ht="25.5" x14ac:dyDescent="0.25">
      <c r="A14" s="11" t="s">
        <v>843</v>
      </c>
      <c r="B14" s="12" t="s">
        <v>842</v>
      </c>
      <c r="C14" s="11" t="s">
        <v>20</v>
      </c>
      <c r="D14" s="75">
        <v>3</v>
      </c>
      <c r="E14" s="9">
        <v>1438.77</v>
      </c>
      <c r="F14" s="18">
        <v>182.292</v>
      </c>
      <c r="G14" s="7">
        <v>546.87599999999998</v>
      </c>
      <c r="H14" s="6" t="s">
        <v>693</v>
      </c>
    </row>
    <row r="15" spans="1:8" ht="25.5" x14ac:dyDescent="0.25">
      <c r="A15" s="11" t="s">
        <v>841</v>
      </c>
      <c r="B15" s="12" t="s">
        <v>840</v>
      </c>
      <c r="C15" s="11" t="s">
        <v>20</v>
      </c>
      <c r="D15" s="75">
        <v>2</v>
      </c>
      <c r="E15" s="9">
        <v>97.62</v>
      </c>
      <c r="F15" s="18">
        <v>22.856999999999999</v>
      </c>
      <c r="G15" s="7">
        <v>45.713999999999999</v>
      </c>
      <c r="H15" s="6" t="s">
        <v>693</v>
      </c>
    </row>
    <row r="16" spans="1:8" ht="25.5" x14ac:dyDescent="0.25">
      <c r="A16" s="11" t="s">
        <v>839</v>
      </c>
      <c r="B16" s="12" t="s">
        <v>838</v>
      </c>
      <c r="C16" s="11" t="s">
        <v>20</v>
      </c>
      <c r="D16" s="75">
        <v>2</v>
      </c>
      <c r="E16" s="9">
        <v>840.62</v>
      </c>
      <c r="F16" s="18">
        <v>159.75899999999999</v>
      </c>
      <c r="G16" s="7">
        <v>319.51799999999997</v>
      </c>
      <c r="H16" s="6" t="s">
        <v>693</v>
      </c>
    </row>
    <row r="17" spans="1:8" ht="25.5" x14ac:dyDescent="0.25">
      <c r="A17" s="11" t="s">
        <v>837</v>
      </c>
      <c r="B17" s="12" t="s">
        <v>836</v>
      </c>
      <c r="C17" s="11" t="s">
        <v>40</v>
      </c>
      <c r="D17" s="75">
        <v>5</v>
      </c>
      <c r="E17" s="9">
        <v>51.2</v>
      </c>
      <c r="F17" s="18">
        <v>3.891</v>
      </c>
      <c r="G17" s="7">
        <v>19.454999999999998</v>
      </c>
      <c r="H17" s="6" t="s">
        <v>693</v>
      </c>
    </row>
    <row r="18" spans="1:8" ht="38.25" x14ac:dyDescent="0.25">
      <c r="A18" s="11" t="s">
        <v>835</v>
      </c>
      <c r="B18" s="12" t="s">
        <v>834</v>
      </c>
      <c r="C18" s="11" t="s">
        <v>20</v>
      </c>
      <c r="D18" s="75">
        <v>1</v>
      </c>
      <c r="E18" s="9">
        <v>3591.25</v>
      </c>
      <c r="F18" s="18">
        <v>1757.1989999999998</v>
      </c>
      <c r="G18" s="7">
        <v>1757.1989999999998</v>
      </c>
      <c r="H18" s="6" t="s">
        <v>693</v>
      </c>
    </row>
    <row r="19" spans="1:8" ht="38.25" x14ac:dyDescent="0.25">
      <c r="A19" s="11" t="s">
        <v>833</v>
      </c>
      <c r="B19" s="12" t="s">
        <v>832</v>
      </c>
      <c r="C19" s="11" t="s">
        <v>20</v>
      </c>
      <c r="D19" s="75">
        <v>2</v>
      </c>
      <c r="E19" s="9">
        <v>7182.5</v>
      </c>
      <c r="F19" s="18">
        <v>1757.1989999999998</v>
      </c>
      <c r="G19" s="7">
        <v>3514.3979999999997</v>
      </c>
      <c r="H19" s="6" t="s">
        <v>693</v>
      </c>
    </row>
    <row r="20" spans="1:8" ht="25.5" x14ac:dyDescent="0.25">
      <c r="A20" s="11" t="s">
        <v>831</v>
      </c>
      <c r="B20" s="12" t="s">
        <v>830</v>
      </c>
      <c r="C20" s="11" t="s">
        <v>20</v>
      </c>
      <c r="D20" s="75">
        <v>30</v>
      </c>
      <c r="E20" s="9">
        <v>1337.3999999999999</v>
      </c>
      <c r="F20" s="18">
        <v>30.050999999999998</v>
      </c>
      <c r="G20" s="7">
        <v>901.53</v>
      </c>
      <c r="H20" s="6" t="s">
        <v>693</v>
      </c>
    </row>
    <row r="21" spans="1:8" ht="25.5" x14ac:dyDescent="0.25">
      <c r="A21" s="11" t="s">
        <v>829</v>
      </c>
      <c r="B21" s="12" t="s">
        <v>828</v>
      </c>
      <c r="C21" s="11" t="s">
        <v>40</v>
      </c>
      <c r="D21" s="75">
        <v>60</v>
      </c>
      <c r="E21" s="9">
        <v>3475.8</v>
      </c>
      <c r="F21" s="18">
        <v>28.344000000000001</v>
      </c>
      <c r="G21" s="7">
        <v>1700.64</v>
      </c>
      <c r="H21" s="6" t="s">
        <v>693</v>
      </c>
    </row>
    <row r="22" spans="1:8" ht="25.5" x14ac:dyDescent="0.25">
      <c r="A22" s="11" t="s">
        <v>827</v>
      </c>
      <c r="B22" s="12" t="s">
        <v>826</v>
      </c>
      <c r="C22" s="11" t="s">
        <v>20</v>
      </c>
      <c r="D22" s="75">
        <v>39</v>
      </c>
      <c r="E22" s="9">
        <v>2304.5100000000002</v>
      </c>
      <c r="F22" s="18">
        <v>21.716999999999999</v>
      </c>
      <c r="G22" s="7">
        <v>846.96299999999997</v>
      </c>
      <c r="H22" s="6" t="s">
        <v>693</v>
      </c>
    </row>
    <row r="23" spans="1:8" ht="25.5" x14ac:dyDescent="0.25">
      <c r="A23" s="11" t="s">
        <v>825</v>
      </c>
      <c r="B23" s="12" t="s">
        <v>824</v>
      </c>
      <c r="C23" s="11" t="s">
        <v>20</v>
      </c>
      <c r="D23" s="75">
        <v>32</v>
      </c>
      <c r="E23" s="9">
        <v>924.8</v>
      </c>
      <c r="F23" s="18">
        <v>14.141999999999999</v>
      </c>
      <c r="G23" s="7">
        <v>452.54399999999998</v>
      </c>
      <c r="H23" s="6" t="s">
        <v>693</v>
      </c>
    </row>
    <row r="24" spans="1:8" ht="25.5" x14ac:dyDescent="0.25">
      <c r="A24" s="11" t="s">
        <v>823</v>
      </c>
      <c r="B24" s="12" t="s">
        <v>822</v>
      </c>
      <c r="C24" s="11" t="s">
        <v>40</v>
      </c>
      <c r="D24" s="75">
        <v>40</v>
      </c>
      <c r="E24" s="9">
        <v>2540.4</v>
      </c>
      <c r="F24" s="18">
        <v>29.741999999999997</v>
      </c>
      <c r="G24" s="7">
        <v>1189.6799999999998</v>
      </c>
      <c r="H24" s="6" t="s">
        <v>693</v>
      </c>
    </row>
    <row r="25" spans="1:8" ht="25.5" x14ac:dyDescent="0.25">
      <c r="A25" s="11" t="s">
        <v>821</v>
      </c>
      <c r="B25" s="12" t="s">
        <v>820</v>
      </c>
      <c r="C25" s="11" t="s">
        <v>20</v>
      </c>
      <c r="D25" s="75">
        <v>2</v>
      </c>
      <c r="E25" s="9">
        <v>46062.78</v>
      </c>
      <c r="F25" s="18">
        <v>11269.259999999998</v>
      </c>
      <c r="G25" s="7">
        <v>22538.519999999997</v>
      </c>
      <c r="H25" s="6" t="s">
        <v>693</v>
      </c>
    </row>
    <row r="26" spans="1:8" ht="25.5" x14ac:dyDescent="0.25">
      <c r="A26" s="11" t="s">
        <v>819</v>
      </c>
      <c r="B26" s="12" t="s">
        <v>818</v>
      </c>
      <c r="C26" s="11" t="s">
        <v>40</v>
      </c>
      <c r="D26" s="75">
        <v>3</v>
      </c>
      <c r="E26" s="9">
        <v>1192.8899999999999</v>
      </c>
      <c r="F26" s="18">
        <v>194.559</v>
      </c>
      <c r="G26" s="7">
        <v>583.67700000000002</v>
      </c>
      <c r="H26" s="6" t="s">
        <v>693</v>
      </c>
    </row>
    <row r="27" spans="1:8" ht="25.5" x14ac:dyDescent="0.25">
      <c r="A27" s="11" t="s">
        <v>817</v>
      </c>
      <c r="B27" s="12" t="s">
        <v>816</v>
      </c>
      <c r="C27" s="11" t="s">
        <v>40</v>
      </c>
      <c r="D27" s="75">
        <v>57</v>
      </c>
      <c r="E27" s="9">
        <v>10009.199999999999</v>
      </c>
      <c r="F27" s="18">
        <v>64.533000000000001</v>
      </c>
      <c r="G27" s="7">
        <v>3678.3809999999999</v>
      </c>
      <c r="H27" s="6" t="s">
        <v>693</v>
      </c>
    </row>
    <row r="28" spans="1:8" ht="25.5" x14ac:dyDescent="0.25">
      <c r="A28" s="11" t="s">
        <v>815</v>
      </c>
      <c r="B28" s="12" t="s">
        <v>814</v>
      </c>
      <c r="C28" s="11" t="s">
        <v>20</v>
      </c>
      <c r="D28" s="75">
        <v>50</v>
      </c>
      <c r="E28" s="9">
        <v>203.5</v>
      </c>
      <c r="F28" s="18">
        <v>2.13</v>
      </c>
      <c r="G28" s="7">
        <v>106.5</v>
      </c>
      <c r="H28" s="6" t="s">
        <v>693</v>
      </c>
    </row>
    <row r="29" spans="1:8" ht="25.5" x14ac:dyDescent="0.25">
      <c r="A29" s="11" t="s">
        <v>813</v>
      </c>
      <c r="B29" s="12" t="s">
        <v>812</v>
      </c>
      <c r="C29" s="11" t="s">
        <v>20</v>
      </c>
      <c r="D29" s="75">
        <v>15</v>
      </c>
      <c r="E29" s="9">
        <v>739.35</v>
      </c>
      <c r="F29" s="18">
        <v>25.787999999999997</v>
      </c>
      <c r="G29" s="7">
        <v>386.81999999999994</v>
      </c>
      <c r="H29" s="6" t="s">
        <v>693</v>
      </c>
    </row>
    <row r="30" spans="1:8" ht="25.5" x14ac:dyDescent="0.25">
      <c r="A30" s="11" t="s">
        <v>811</v>
      </c>
      <c r="B30" s="12" t="s">
        <v>810</v>
      </c>
      <c r="C30" s="11" t="s">
        <v>20</v>
      </c>
      <c r="D30" s="75">
        <v>4</v>
      </c>
      <c r="E30" s="9">
        <v>114.48</v>
      </c>
      <c r="F30" s="18">
        <v>14.972999999999999</v>
      </c>
      <c r="G30" s="7">
        <v>59.891999999999996</v>
      </c>
      <c r="H30" s="6" t="s">
        <v>693</v>
      </c>
    </row>
    <row r="31" spans="1:8" ht="25.5" x14ac:dyDescent="0.25">
      <c r="A31" s="11" t="s">
        <v>809</v>
      </c>
      <c r="B31" s="12" t="s">
        <v>808</v>
      </c>
      <c r="C31" s="11" t="s">
        <v>20</v>
      </c>
      <c r="D31" s="75">
        <v>1</v>
      </c>
      <c r="E31" s="9">
        <v>1273.83</v>
      </c>
      <c r="F31" s="18">
        <v>666.46799999999996</v>
      </c>
      <c r="G31" s="7">
        <v>666.46799999999996</v>
      </c>
      <c r="H31" s="6" t="s">
        <v>693</v>
      </c>
    </row>
    <row r="32" spans="1:8" ht="25.5" x14ac:dyDescent="0.25">
      <c r="A32" s="11" t="s">
        <v>807</v>
      </c>
      <c r="B32" s="12" t="s">
        <v>806</v>
      </c>
      <c r="C32" s="11" t="s">
        <v>40</v>
      </c>
      <c r="D32" s="75">
        <v>10</v>
      </c>
      <c r="E32" s="9">
        <v>1371.3999999999999</v>
      </c>
      <c r="F32" s="18">
        <v>64.224000000000004</v>
      </c>
      <c r="G32" s="7">
        <v>642.24</v>
      </c>
      <c r="H32" s="6" t="s">
        <v>693</v>
      </c>
    </row>
    <row r="33" spans="1:8" ht="25.5" x14ac:dyDescent="0.25">
      <c r="A33" s="11" t="s">
        <v>805</v>
      </c>
      <c r="B33" s="12" t="s">
        <v>804</v>
      </c>
      <c r="C33" s="11" t="s">
        <v>20</v>
      </c>
      <c r="D33" s="75">
        <v>177</v>
      </c>
      <c r="E33" s="9">
        <v>16694.64</v>
      </c>
      <c r="F33" s="18">
        <v>44.168999999999997</v>
      </c>
      <c r="G33" s="7">
        <v>7817.9129999999996</v>
      </c>
      <c r="H33" s="6" t="s">
        <v>693</v>
      </c>
    </row>
    <row r="34" spans="1:8" ht="38.25" x14ac:dyDescent="0.25">
      <c r="A34" s="11" t="s">
        <v>803</v>
      </c>
      <c r="B34" s="12" t="s">
        <v>802</v>
      </c>
      <c r="C34" s="11" t="s">
        <v>20</v>
      </c>
      <c r="D34" s="75">
        <v>10</v>
      </c>
      <c r="E34" s="9">
        <v>8240.4</v>
      </c>
      <c r="F34" s="18">
        <v>403.20299999999997</v>
      </c>
      <c r="G34" s="7">
        <v>4032.0299999999997</v>
      </c>
      <c r="H34" s="6" t="s">
        <v>693</v>
      </c>
    </row>
    <row r="35" spans="1:8" ht="38.25" x14ac:dyDescent="0.25">
      <c r="A35" s="11" t="s">
        <v>801</v>
      </c>
      <c r="B35" s="12" t="s">
        <v>800</v>
      </c>
      <c r="C35" s="11" t="s">
        <v>20</v>
      </c>
      <c r="D35" s="75">
        <v>5</v>
      </c>
      <c r="E35" s="9">
        <v>5727.65</v>
      </c>
      <c r="F35" s="18">
        <v>560.50799999999992</v>
      </c>
      <c r="G35" s="7">
        <v>2802.5399999999995</v>
      </c>
      <c r="H35" s="6" t="s">
        <v>693</v>
      </c>
    </row>
    <row r="36" spans="1:8" ht="25.5" x14ac:dyDescent="0.25">
      <c r="A36" s="11" t="s">
        <v>799</v>
      </c>
      <c r="B36" s="12" t="s">
        <v>798</v>
      </c>
      <c r="C36" s="11" t="s">
        <v>40</v>
      </c>
      <c r="D36" s="75">
        <v>22</v>
      </c>
      <c r="E36" s="9">
        <v>440.66</v>
      </c>
      <c r="F36" s="18">
        <v>9.3810000000000002</v>
      </c>
      <c r="G36" s="7">
        <v>206.38200000000001</v>
      </c>
      <c r="H36" s="6" t="s">
        <v>693</v>
      </c>
    </row>
    <row r="37" spans="1:8" ht="25.5" x14ac:dyDescent="0.25">
      <c r="A37" s="11" t="s">
        <v>797</v>
      </c>
      <c r="B37" s="12" t="s">
        <v>796</v>
      </c>
      <c r="C37" s="11" t="s">
        <v>40</v>
      </c>
      <c r="D37" s="75">
        <v>87</v>
      </c>
      <c r="E37" s="9">
        <v>13033.47</v>
      </c>
      <c r="F37" s="18">
        <v>73.301999999999992</v>
      </c>
      <c r="G37" s="7">
        <v>6377.2739999999994</v>
      </c>
      <c r="H37" s="6" t="s">
        <v>693</v>
      </c>
    </row>
    <row r="38" spans="1:8" ht="25.5" x14ac:dyDescent="0.25">
      <c r="A38" s="11" t="s">
        <v>795</v>
      </c>
      <c r="B38" s="12" t="s">
        <v>794</v>
      </c>
      <c r="C38" s="11" t="s">
        <v>20</v>
      </c>
      <c r="D38" s="75">
        <v>3</v>
      </c>
      <c r="E38" s="9">
        <v>386.40000000000003</v>
      </c>
      <c r="F38" s="18">
        <v>63.020999999999994</v>
      </c>
      <c r="G38" s="7">
        <v>189.06299999999999</v>
      </c>
      <c r="H38" s="6" t="s">
        <v>693</v>
      </c>
    </row>
    <row r="39" spans="1:8" ht="25.5" x14ac:dyDescent="0.25">
      <c r="A39" s="11" t="s">
        <v>793</v>
      </c>
      <c r="B39" s="12" t="s">
        <v>792</v>
      </c>
      <c r="C39" s="11" t="s">
        <v>20</v>
      </c>
      <c r="D39" s="75">
        <v>20</v>
      </c>
      <c r="E39" s="9">
        <v>2557</v>
      </c>
      <c r="F39" s="18">
        <v>72.49199999999999</v>
      </c>
      <c r="G39" s="7">
        <v>1449.8399999999997</v>
      </c>
      <c r="H39" s="6" t="s">
        <v>693</v>
      </c>
    </row>
    <row r="40" spans="1:8" ht="25.5" x14ac:dyDescent="0.25">
      <c r="A40" s="11" t="s">
        <v>791</v>
      </c>
      <c r="B40" s="12" t="s">
        <v>790</v>
      </c>
      <c r="C40" s="11" t="s">
        <v>20</v>
      </c>
      <c r="D40" s="75">
        <v>2</v>
      </c>
      <c r="E40" s="9">
        <v>474.58</v>
      </c>
      <c r="F40" s="18">
        <v>124.14899999999999</v>
      </c>
      <c r="G40" s="7">
        <v>248.29799999999997</v>
      </c>
      <c r="H40" s="6" t="s">
        <v>693</v>
      </c>
    </row>
    <row r="41" spans="1:8" ht="25.5" x14ac:dyDescent="0.25">
      <c r="A41" s="11" t="s">
        <v>789</v>
      </c>
      <c r="B41" s="12" t="s">
        <v>788</v>
      </c>
      <c r="C41" s="11" t="s">
        <v>175</v>
      </c>
      <c r="D41" s="75">
        <v>1</v>
      </c>
      <c r="E41" s="9">
        <v>277.29000000000002</v>
      </c>
      <c r="F41" s="18">
        <v>129.85499999999999</v>
      </c>
      <c r="G41" s="7">
        <v>129.85499999999999</v>
      </c>
      <c r="H41" s="6" t="s">
        <v>693</v>
      </c>
    </row>
    <row r="42" spans="1:8" ht="25.5" x14ac:dyDescent="0.25">
      <c r="A42" s="11" t="s">
        <v>787</v>
      </c>
      <c r="B42" s="12" t="s">
        <v>786</v>
      </c>
      <c r="C42" s="11" t="s">
        <v>20</v>
      </c>
      <c r="D42" s="75">
        <v>200</v>
      </c>
      <c r="E42" s="9">
        <v>17432</v>
      </c>
      <c r="F42" s="18">
        <v>42.647999999999996</v>
      </c>
      <c r="G42" s="7">
        <v>8529.5999999999985</v>
      </c>
      <c r="H42" s="6" t="s">
        <v>693</v>
      </c>
    </row>
    <row r="43" spans="1:8" ht="25.5" x14ac:dyDescent="0.25">
      <c r="A43" s="11" t="s">
        <v>785</v>
      </c>
      <c r="B43" s="12" t="s">
        <v>784</v>
      </c>
      <c r="C43" s="11" t="s">
        <v>20</v>
      </c>
      <c r="D43" s="75">
        <v>9</v>
      </c>
      <c r="E43" s="9">
        <v>3423.6</v>
      </c>
      <c r="F43" s="18">
        <v>186.12899999999999</v>
      </c>
      <c r="G43" s="7">
        <v>1675.1609999999998</v>
      </c>
      <c r="H43" s="6" t="s">
        <v>693</v>
      </c>
    </row>
    <row r="44" spans="1:8" ht="25.5" x14ac:dyDescent="0.25">
      <c r="A44" s="11" t="s">
        <v>783</v>
      </c>
      <c r="B44" s="12" t="s">
        <v>782</v>
      </c>
      <c r="C44" s="11" t="s">
        <v>20</v>
      </c>
      <c r="D44" s="75">
        <v>3</v>
      </c>
      <c r="E44" s="9">
        <v>463.14</v>
      </c>
      <c r="F44" s="18">
        <v>87.533999999999992</v>
      </c>
      <c r="G44" s="7">
        <v>262.60199999999998</v>
      </c>
      <c r="H44" s="6" t="s">
        <v>693</v>
      </c>
    </row>
    <row r="45" spans="1:8" ht="38.25" x14ac:dyDescent="0.25">
      <c r="A45" s="11" t="s">
        <v>781</v>
      </c>
      <c r="B45" s="12" t="s">
        <v>780</v>
      </c>
      <c r="C45" s="11" t="s">
        <v>40</v>
      </c>
      <c r="D45" s="75">
        <v>50</v>
      </c>
      <c r="E45" s="9">
        <v>7169</v>
      </c>
      <c r="F45" s="18">
        <v>70.155000000000001</v>
      </c>
      <c r="G45" s="7">
        <v>3507.75</v>
      </c>
      <c r="H45" s="6" t="s">
        <v>693</v>
      </c>
    </row>
    <row r="46" spans="1:8" ht="38.25" x14ac:dyDescent="0.25">
      <c r="A46" s="11" t="s">
        <v>779</v>
      </c>
      <c r="B46" s="12" t="s">
        <v>778</v>
      </c>
      <c r="C46" s="11" t="s">
        <v>20</v>
      </c>
      <c r="D46" s="75">
        <v>4</v>
      </c>
      <c r="E46" s="9">
        <v>1234.8399999999999</v>
      </c>
      <c r="F46" s="18">
        <v>175.03800000000001</v>
      </c>
      <c r="G46" s="7">
        <v>700.15200000000004</v>
      </c>
      <c r="H46" s="6" t="s">
        <v>693</v>
      </c>
    </row>
    <row r="47" spans="1:8" ht="25.5" x14ac:dyDescent="0.25">
      <c r="A47" s="11" t="s">
        <v>777</v>
      </c>
      <c r="B47" s="12" t="s">
        <v>776</v>
      </c>
      <c r="C47" s="11" t="s">
        <v>20</v>
      </c>
      <c r="D47" s="75">
        <v>1</v>
      </c>
      <c r="E47" s="9">
        <v>475.46</v>
      </c>
      <c r="F47" s="18">
        <v>269.58600000000001</v>
      </c>
      <c r="G47" s="7">
        <v>269.58600000000001</v>
      </c>
      <c r="H47" s="6" t="s">
        <v>693</v>
      </c>
    </row>
    <row r="48" spans="1:8" ht="25.5" x14ac:dyDescent="0.25">
      <c r="A48" s="11" t="s">
        <v>775</v>
      </c>
      <c r="B48" s="12" t="s">
        <v>774</v>
      </c>
      <c r="C48" s="11" t="s">
        <v>20</v>
      </c>
      <c r="D48" s="75">
        <v>5</v>
      </c>
      <c r="E48" s="9">
        <v>3750.4</v>
      </c>
      <c r="F48" s="18">
        <v>351.26099999999997</v>
      </c>
      <c r="G48" s="7">
        <v>1756.3049999999998</v>
      </c>
      <c r="H48" s="6" t="s">
        <v>693</v>
      </c>
    </row>
    <row r="49" spans="1:8" ht="25.5" x14ac:dyDescent="0.25">
      <c r="A49" s="11" t="s">
        <v>773</v>
      </c>
      <c r="B49" s="12" t="s">
        <v>772</v>
      </c>
      <c r="C49" s="11" t="s">
        <v>20</v>
      </c>
      <c r="D49" s="75">
        <v>1</v>
      </c>
      <c r="E49" s="9">
        <v>965.43</v>
      </c>
      <c r="F49" s="18">
        <v>547.39800000000002</v>
      </c>
      <c r="G49" s="7">
        <v>547.39800000000002</v>
      </c>
      <c r="H49" s="6" t="s">
        <v>693</v>
      </c>
    </row>
    <row r="50" spans="1:8" ht="25.5" x14ac:dyDescent="0.25">
      <c r="A50" s="11" t="s">
        <v>771</v>
      </c>
      <c r="B50" s="12" t="s">
        <v>770</v>
      </c>
      <c r="C50" s="11" t="s">
        <v>20</v>
      </c>
      <c r="D50" s="75">
        <v>3</v>
      </c>
      <c r="E50" s="9">
        <v>430.04999999999995</v>
      </c>
      <c r="F50" s="18">
        <v>81.278999999999996</v>
      </c>
      <c r="G50" s="7">
        <v>243.83699999999999</v>
      </c>
      <c r="H50" s="6" t="s">
        <v>693</v>
      </c>
    </row>
    <row r="51" spans="1:8" ht="25.5" x14ac:dyDescent="0.25">
      <c r="A51" s="11" t="s">
        <v>769</v>
      </c>
      <c r="B51" s="12" t="s">
        <v>768</v>
      </c>
      <c r="C51" s="11" t="s">
        <v>20</v>
      </c>
      <c r="D51" s="75">
        <v>4</v>
      </c>
      <c r="E51" s="9">
        <v>4113.5200000000004</v>
      </c>
      <c r="F51" s="18">
        <v>583.09199999999998</v>
      </c>
      <c r="G51" s="7">
        <v>2332.3679999999999</v>
      </c>
      <c r="H51" s="6" t="s">
        <v>693</v>
      </c>
    </row>
    <row r="52" spans="1:8" ht="25.5" x14ac:dyDescent="0.25">
      <c r="A52" s="11" t="s">
        <v>767</v>
      </c>
      <c r="B52" s="12" t="s">
        <v>766</v>
      </c>
      <c r="C52" s="11" t="s">
        <v>20</v>
      </c>
      <c r="D52" s="75">
        <v>49</v>
      </c>
      <c r="E52" s="9">
        <v>24752.84</v>
      </c>
      <c r="F52" s="18">
        <v>247.17599999999999</v>
      </c>
      <c r="G52" s="7">
        <v>12111.624</v>
      </c>
      <c r="H52" s="6" t="s">
        <v>693</v>
      </c>
    </row>
    <row r="53" spans="1:8" ht="25.5" x14ac:dyDescent="0.25">
      <c r="A53" s="11" t="s">
        <v>765</v>
      </c>
      <c r="B53" s="12" t="s">
        <v>764</v>
      </c>
      <c r="C53" s="11" t="s">
        <v>20</v>
      </c>
      <c r="D53" s="75">
        <v>1</v>
      </c>
      <c r="E53" s="9">
        <v>86.62</v>
      </c>
      <c r="F53" s="18">
        <v>31.832999999999998</v>
      </c>
      <c r="G53" s="7">
        <v>31.832999999999998</v>
      </c>
      <c r="H53" s="6" t="s">
        <v>693</v>
      </c>
    </row>
    <row r="54" spans="1:8" ht="25.5" x14ac:dyDescent="0.25">
      <c r="A54" s="11" t="s">
        <v>763</v>
      </c>
      <c r="B54" s="12" t="s">
        <v>762</v>
      </c>
      <c r="C54" s="11" t="s">
        <v>20</v>
      </c>
      <c r="D54" s="75">
        <v>72</v>
      </c>
      <c r="E54" s="9">
        <v>5448.9600000000009</v>
      </c>
      <c r="F54" s="18">
        <v>35.735999999999997</v>
      </c>
      <c r="G54" s="7">
        <v>2572.9919999999997</v>
      </c>
      <c r="H54" s="6" t="s">
        <v>693</v>
      </c>
    </row>
    <row r="55" spans="1:8" ht="25.5" x14ac:dyDescent="0.25">
      <c r="A55" s="11" t="s">
        <v>761</v>
      </c>
      <c r="B55" s="12" t="s">
        <v>760</v>
      </c>
      <c r="C55" s="11" t="s">
        <v>20</v>
      </c>
      <c r="D55" s="75">
        <v>5</v>
      </c>
      <c r="E55" s="9">
        <v>501.70000000000005</v>
      </c>
      <c r="F55" s="18">
        <v>56.891999999999996</v>
      </c>
      <c r="G55" s="7">
        <v>284.45999999999998</v>
      </c>
      <c r="H55" s="6" t="s">
        <v>693</v>
      </c>
    </row>
    <row r="56" spans="1:8" ht="25.5" x14ac:dyDescent="0.25">
      <c r="A56" s="11" t="s">
        <v>759</v>
      </c>
      <c r="B56" s="12" t="s">
        <v>758</v>
      </c>
      <c r="C56" s="11" t="s">
        <v>175</v>
      </c>
      <c r="D56" s="75">
        <v>0.54169999999999996</v>
      </c>
      <c r="E56" s="9">
        <v>3764.6199879999999</v>
      </c>
      <c r="F56" s="18">
        <v>3254.5169999999998</v>
      </c>
      <c r="G56" s="7">
        <v>1762.9718588999997</v>
      </c>
      <c r="H56" s="6" t="s">
        <v>693</v>
      </c>
    </row>
    <row r="57" spans="1:8" ht="25.5" x14ac:dyDescent="0.25">
      <c r="A57" s="11" t="s">
        <v>757</v>
      </c>
      <c r="B57" s="12" t="s">
        <v>756</v>
      </c>
      <c r="C57" s="11" t="s">
        <v>20</v>
      </c>
      <c r="D57" s="75">
        <v>17</v>
      </c>
      <c r="E57" s="9">
        <v>13036.79</v>
      </c>
      <c r="F57" s="18">
        <v>375.22800000000001</v>
      </c>
      <c r="G57" s="7">
        <v>6378.8760000000002</v>
      </c>
      <c r="H57" s="6" t="s">
        <v>693</v>
      </c>
    </row>
    <row r="58" spans="1:8" ht="38.25" x14ac:dyDescent="0.25">
      <c r="A58" s="11" t="s">
        <v>755</v>
      </c>
      <c r="B58" s="12" t="s">
        <v>754</v>
      </c>
      <c r="C58" s="11" t="s">
        <v>175</v>
      </c>
      <c r="D58" s="75">
        <v>0.2</v>
      </c>
      <c r="E58" s="9">
        <v>233.43200000000002</v>
      </c>
      <c r="F58" s="18">
        <v>428.93099999999998</v>
      </c>
      <c r="G58" s="7">
        <v>85.786200000000008</v>
      </c>
      <c r="H58" s="6" t="s">
        <v>693</v>
      </c>
    </row>
    <row r="59" spans="1:8" ht="38.25" x14ac:dyDescent="0.25">
      <c r="A59" s="11" t="s">
        <v>753</v>
      </c>
      <c r="B59" s="12" t="s">
        <v>752</v>
      </c>
      <c r="C59" s="11" t="s">
        <v>175</v>
      </c>
      <c r="D59" s="75">
        <v>0.16669999999999999</v>
      </c>
      <c r="E59" s="9">
        <v>836.87400799999989</v>
      </c>
      <c r="F59" s="18">
        <v>2350.9769999999999</v>
      </c>
      <c r="G59" s="7">
        <v>391.90786589999993</v>
      </c>
      <c r="H59" s="6" t="s">
        <v>693</v>
      </c>
    </row>
    <row r="60" spans="1:8" ht="38.25" x14ac:dyDescent="0.25">
      <c r="A60" s="11" t="s">
        <v>751</v>
      </c>
      <c r="B60" s="12" t="s">
        <v>750</v>
      </c>
      <c r="C60" s="11" t="s">
        <v>20</v>
      </c>
      <c r="D60" s="75">
        <v>13</v>
      </c>
      <c r="E60" s="9">
        <v>5118.88</v>
      </c>
      <c r="F60" s="18">
        <v>144.708</v>
      </c>
      <c r="G60" s="7">
        <v>1881.204</v>
      </c>
      <c r="H60" s="6" t="s">
        <v>693</v>
      </c>
    </row>
    <row r="61" spans="1:8" ht="25.5" x14ac:dyDescent="0.25">
      <c r="A61" s="11" t="s">
        <v>749</v>
      </c>
      <c r="B61" s="12" t="s">
        <v>748</v>
      </c>
      <c r="C61" s="11" t="s">
        <v>20</v>
      </c>
      <c r="D61" s="75">
        <v>1</v>
      </c>
      <c r="E61" s="9">
        <v>2781.01</v>
      </c>
      <c r="F61" s="18">
        <v>1302.348</v>
      </c>
      <c r="G61" s="7">
        <v>1302.348</v>
      </c>
      <c r="H61" s="6" t="s">
        <v>693</v>
      </c>
    </row>
    <row r="62" spans="1:8" ht="38.25" x14ac:dyDescent="0.25">
      <c r="A62" s="11" t="s">
        <v>747</v>
      </c>
      <c r="B62" s="12" t="s">
        <v>746</v>
      </c>
      <c r="C62" s="11" t="s">
        <v>20</v>
      </c>
      <c r="D62" s="75">
        <v>2</v>
      </c>
      <c r="E62" s="9">
        <v>4478.84</v>
      </c>
      <c r="F62" s="18">
        <v>1048.7190000000001</v>
      </c>
      <c r="G62" s="7">
        <v>2097.4380000000001</v>
      </c>
      <c r="H62" s="6" t="s">
        <v>693</v>
      </c>
    </row>
    <row r="63" spans="1:8" ht="38.25" x14ac:dyDescent="0.25">
      <c r="A63" s="11" t="s">
        <v>745</v>
      </c>
      <c r="B63" s="12" t="s">
        <v>744</v>
      </c>
      <c r="C63" s="11" t="s">
        <v>20</v>
      </c>
      <c r="D63" s="75">
        <v>2</v>
      </c>
      <c r="E63" s="9">
        <v>5562.02</v>
      </c>
      <c r="F63" s="18">
        <v>1302.348</v>
      </c>
      <c r="G63" s="7">
        <v>2604.6959999999999</v>
      </c>
      <c r="H63" s="6" t="s">
        <v>693</v>
      </c>
    </row>
    <row r="64" spans="1:8" ht="25.5" x14ac:dyDescent="0.25">
      <c r="A64" s="11" t="s">
        <v>743</v>
      </c>
      <c r="B64" s="12" t="s">
        <v>742</v>
      </c>
      <c r="C64" s="11" t="s">
        <v>20</v>
      </c>
      <c r="D64" s="75">
        <v>19</v>
      </c>
      <c r="E64" s="9">
        <v>75468</v>
      </c>
      <c r="F64" s="18">
        <v>1860.087</v>
      </c>
      <c r="G64" s="7">
        <v>35341.652999999998</v>
      </c>
      <c r="H64" s="6" t="s">
        <v>693</v>
      </c>
    </row>
    <row r="65" spans="1:8" ht="38.25" x14ac:dyDescent="0.25">
      <c r="A65" s="11" t="s">
        <v>741</v>
      </c>
      <c r="B65" s="12" t="s">
        <v>740</v>
      </c>
      <c r="C65" s="11" t="s">
        <v>20</v>
      </c>
      <c r="D65" s="75">
        <v>3</v>
      </c>
      <c r="E65" s="9">
        <v>76766.91</v>
      </c>
      <c r="F65" s="18">
        <v>12520.682999999999</v>
      </c>
      <c r="G65" s="7">
        <v>37562.048999999999</v>
      </c>
      <c r="H65" s="6" t="s">
        <v>693</v>
      </c>
    </row>
    <row r="66" spans="1:8" ht="38.25" x14ac:dyDescent="0.25">
      <c r="A66" s="11" t="s">
        <v>739</v>
      </c>
      <c r="B66" s="12" t="s">
        <v>738</v>
      </c>
      <c r="C66" s="11" t="s">
        <v>20</v>
      </c>
      <c r="D66" s="75">
        <v>31</v>
      </c>
      <c r="E66" s="9">
        <v>34825.71</v>
      </c>
      <c r="F66" s="18">
        <v>549.68399999999997</v>
      </c>
      <c r="G66" s="7">
        <v>17040.203999999998</v>
      </c>
      <c r="H66" s="6" t="s">
        <v>693</v>
      </c>
    </row>
    <row r="67" spans="1:8" ht="38.25" x14ac:dyDescent="0.25">
      <c r="A67" s="11" t="s">
        <v>737</v>
      </c>
      <c r="B67" s="12" t="s">
        <v>736</v>
      </c>
      <c r="C67" s="11" t="s">
        <v>20</v>
      </c>
      <c r="D67" s="75">
        <v>22</v>
      </c>
      <c r="E67" s="9">
        <v>22902.879999999997</v>
      </c>
      <c r="F67" s="18">
        <v>487.51799999999997</v>
      </c>
      <c r="G67" s="7">
        <v>10725.395999999999</v>
      </c>
      <c r="H67" s="6" t="s">
        <v>693</v>
      </c>
    </row>
    <row r="68" spans="1:8" ht="25.5" x14ac:dyDescent="0.25">
      <c r="A68" s="11" t="s">
        <v>735</v>
      </c>
      <c r="B68" s="12" t="s">
        <v>734</v>
      </c>
      <c r="C68" s="11" t="s">
        <v>20</v>
      </c>
      <c r="D68" s="75">
        <v>4</v>
      </c>
      <c r="E68" s="9">
        <v>1981.32</v>
      </c>
      <c r="F68" s="18">
        <v>242.36399999999998</v>
      </c>
      <c r="G68" s="7">
        <v>969.4559999999999</v>
      </c>
      <c r="H68" s="6" t="s">
        <v>693</v>
      </c>
    </row>
    <row r="69" spans="1:8" ht="25.5" x14ac:dyDescent="0.25">
      <c r="A69" s="11" t="s">
        <v>733</v>
      </c>
      <c r="B69" s="12" t="s">
        <v>732</v>
      </c>
      <c r="C69" s="11" t="s">
        <v>20</v>
      </c>
      <c r="D69" s="75">
        <v>10</v>
      </c>
      <c r="E69" s="9">
        <v>2368.4</v>
      </c>
      <c r="F69" s="18">
        <v>110.913</v>
      </c>
      <c r="G69" s="7">
        <v>1109.1299999999999</v>
      </c>
      <c r="H69" s="6" t="s">
        <v>693</v>
      </c>
    </row>
    <row r="70" spans="1:8" ht="38.25" x14ac:dyDescent="0.25">
      <c r="A70" s="11" t="s">
        <v>731</v>
      </c>
      <c r="B70" s="12" t="s">
        <v>730</v>
      </c>
      <c r="C70" s="11" t="s">
        <v>20</v>
      </c>
      <c r="D70" s="75">
        <v>4</v>
      </c>
      <c r="E70" s="9">
        <v>2366.88</v>
      </c>
      <c r="F70" s="18">
        <v>289.52999999999997</v>
      </c>
      <c r="G70" s="7">
        <v>1158.1199999999999</v>
      </c>
      <c r="H70" s="6" t="s">
        <v>693</v>
      </c>
    </row>
    <row r="71" spans="1:8" ht="25.5" x14ac:dyDescent="0.25">
      <c r="A71" s="11" t="s">
        <v>729</v>
      </c>
      <c r="B71" s="12" t="s">
        <v>728</v>
      </c>
      <c r="C71" s="11" t="s">
        <v>175</v>
      </c>
      <c r="D71" s="75">
        <v>2</v>
      </c>
      <c r="E71" s="9">
        <v>811.54</v>
      </c>
      <c r="F71" s="18">
        <v>190.023</v>
      </c>
      <c r="G71" s="7">
        <v>380.04599999999999</v>
      </c>
      <c r="H71" s="6" t="s">
        <v>693</v>
      </c>
    </row>
    <row r="72" spans="1:8" ht="25.5" x14ac:dyDescent="0.25">
      <c r="A72" s="11" t="s">
        <v>727</v>
      </c>
      <c r="B72" s="12" t="s">
        <v>726</v>
      </c>
      <c r="C72" s="11" t="s">
        <v>20</v>
      </c>
      <c r="D72" s="75">
        <v>2</v>
      </c>
      <c r="E72" s="9">
        <v>465.78</v>
      </c>
      <c r="F72" s="18">
        <v>113.95199999999998</v>
      </c>
      <c r="G72" s="7">
        <v>227.90399999999997</v>
      </c>
      <c r="H72" s="6" t="s">
        <v>693</v>
      </c>
    </row>
    <row r="73" spans="1:8" ht="25.5" x14ac:dyDescent="0.25">
      <c r="A73" s="11" t="s">
        <v>725</v>
      </c>
      <c r="B73" s="12" t="s">
        <v>724</v>
      </c>
      <c r="C73" s="11" t="s">
        <v>20</v>
      </c>
      <c r="D73" s="75">
        <v>2</v>
      </c>
      <c r="E73" s="9">
        <v>456.48</v>
      </c>
      <c r="F73" s="18">
        <v>111.678</v>
      </c>
      <c r="G73" s="7">
        <v>223.35599999999999</v>
      </c>
      <c r="H73" s="6" t="s">
        <v>693</v>
      </c>
    </row>
    <row r="74" spans="1:8" ht="25.5" x14ac:dyDescent="0.25">
      <c r="A74" s="11" t="s">
        <v>723</v>
      </c>
      <c r="B74" s="12" t="s">
        <v>722</v>
      </c>
      <c r="C74" s="11" t="s">
        <v>20</v>
      </c>
      <c r="D74" s="75">
        <v>54</v>
      </c>
      <c r="E74" s="9">
        <v>10842.12</v>
      </c>
      <c r="F74" s="18">
        <v>98.241</v>
      </c>
      <c r="G74" s="7">
        <v>5305.0140000000001</v>
      </c>
      <c r="H74" s="6" t="s">
        <v>693</v>
      </c>
    </row>
    <row r="75" spans="1:8" ht="25.5" x14ac:dyDescent="0.25">
      <c r="A75" s="11" t="s">
        <v>721</v>
      </c>
      <c r="B75" s="12" t="s">
        <v>720</v>
      </c>
      <c r="C75" s="11" t="s">
        <v>20</v>
      </c>
      <c r="D75" s="75">
        <v>2</v>
      </c>
      <c r="E75" s="9">
        <v>190.94</v>
      </c>
      <c r="F75" s="18">
        <v>46.713000000000001</v>
      </c>
      <c r="G75" s="7">
        <v>93.426000000000002</v>
      </c>
      <c r="H75" s="6" t="s">
        <v>693</v>
      </c>
    </row>
    <row r="76" spans="1:8" ht="38.25" x14ac:dyDescent="0.25">
      <c r="A76" s="11" t="s">
        <v>719</v>
      </c>
      <c r="B76" s="12" t="s">
        <v>718</v>
      </c>
      <c r="C76" s="11" t="s">
        <v>20</v>
      </c>
      <c r="D76" s="75">
        <v>3</v>
      </c>
      <c r="E76" s="9">
        <v>431.66999999999996</v>
      </c>
      <c r="F76" s="18">
        <v>70.403999999999996</v>
      </c>
      <c r="G76" s="7">
        <v>211.21199999999999</v>
      </c>
      <c r="H76" s="6" t="s">
        <v>693</v>
      </c>
    </row>
    <row r="77" spans="1:8" ht="38.25" x14ac:dyDescent="0.25">
      <c r="A77" s="11" t="s">
        <v>717</v>
      </c>
      <c r="B77" s="12" t="s">
        <v>716</v>
      </c>
      <c r="C77" s="11" t="s">
        <v>20</v>
      </c>
      <c r="D77" s="75">
        <v>36</v>
      </c>
      <c r="E77" s="9">
        <v>9071.64</v>
      </c>
      <c r="F77" s="18">
        <v>123.3</v>
      </c>
      <c r="G77" s="7">
        <v>4438.8</v>
      </c>
      <c r="H77" s="6" t="s">
        <v>693</v>
      </c>
    </row>
    <row r="78" spans="1:8" ht="38.25" x14ac:dyDescent="0.25">
      <c r="A78" s="11" t="s">
        <v>715</v>
      </c>
      <c r="B78" s="12" t="s">
        <v>714</v>
      </c>
      <c r="C78" s="11" t="s">
        <v>20</v>
      </c>
      <c r="D78" s="75">
        <v>114</v>
      </c>
      <c r="E78" s="9">
        <v>20007</v>
      </c>
      <c r="F78" s="18">
        <v>85.872</v>
      </c>
      <c r="G78" s="7">
        <v>9789.4079999999994</v>
      </c>
      <c r="H78" s="6" t="s">
        <v>693</v>
      </c>
    </row>
    <row r="79" spans="1:8" ht="38.25" x14ac:dyDescent="0.25">
      <c r="A79" s="11" t="s">
        <v>713</v>
      </c>
      <c r="B79" s="12" t="s">
        <v>712</v>
      </c>
      <c r="C79" s="11" t="s">
        <v>20</v>
      </c>
      <c r="D79" s="75">
        <v>6</v>
      </c>
      <c r="E79" s="9">
        <v>455.34000000000003</v>
      </c>
      <c r="F79" s="18">
        <v>37.134</v>
      </c>
      <c r="G79" s="7">
        <v>222.804</v>
      </c>
      <c r="H79" s="6" t="s">
        <v>693</v>
      </c>
    </row>
    <row r="80" spans="1:8" ht="25.5" x14ac:dyDescent="0.25">
      <c r="A80" s="11" t="s">
        <v>711</v>
      </c>
      <c r="B80" s="12" t="s">
        <v>710</v>
      </c>
      <c r="C80" s="11" t="s">
        <v>175</v>
      </c>
      <c r="D80" s="75">
        <v>0.8</v>
      </c>
      <c r="E80" s="9">
        <v>895.80000000000007</v>
      </c>
      <c r="F80" s="18">
        <v>547.89299999999992</v>
      </c>
      <c r="G80" s="7">
        <v>438.31439999999998</v>
      </c>
      <c r="H80" s="6" t="s">
        <v>693</v>
      </c>
    </row>
    <row r="81" spans="1:8" ht="25.5" x14ac:dyDescent="0.25">
      <c r="A81" s="11" t="s">
        <v>709</v>
      </c>
      <c r="B81" s="12" t="s">
        <v>708</v>
      </c>
      <c r="C81" s="11" t="s">
        <v>175</v>
      </c>
      <c r="D81" s="75">
        <v>0.99960000000000004</v>
      </c>
      <c r="E81" s="9">
        <v>10082.36544</v>
      </c>
      <c r="F81" s="18">
        <v>4935.2759999999989</v>
      </c>
      <c r="G81" s="7">
        <v>4933.3018895999994</v>
      </c>
      <c r="H81" s="6" t="s">
        <v>693</v>
      </c>
    </row>
    <row r="82" spans="1:8" ht="25.5" x14ac:dyDescent="0.25">
      <c r="A82" s="11" t="s">
        <v>707</v>
      </c>
      <c r="B82" s="12" t="s">
        <v>706</v>
      </c>
      <c r="C82" s="11" t="s">
        <v>20</v>
      </c>
      <c r="D82" s="75">
        <v>34</v>
      </c>
      <c r="E82" s="9">
        <v>803.08</v>
      </c>
      <c r="F82" s="18">
        <v>8.6790000000000003</v>
      </c>
      <c r="G82" s="7">
        <v>295.08600000000001</v>
      </c>
      <c r="H82" s="6" t="s">
        <v>693</v>
      </c>
    </row>
    <row r="83" spans="1:8" ht="25.5" x14ac:dyDescent="0.25">
      <c r="A83" s="11" t="s">
        <v>705</v>
      </c>
      <c r="B83" s="12" t="s">
        <v>704</v>
      </c>
      <c r="C83" s="11" t="s">
        <v>20</v>
      </c>
      <c r="D83" s="75">
        <v>2</v>
      </c>
      <c r="E83" s="9">
        <v>29237.68</v>
      </c>
      <c r="F83" s="18">
        <v>7152.9990000000007</v>
      </c>
      <c r="G83" s="23">
        <v>14305.998000000001</v>
      </c>
      <c r="H83" s="22" t="s">
        <v>693</v>
      </c>
    </row>
    <row r="84" spans="1:8" ht="25.5" x14ac:dyDescent="0.25">
      <c r="A84" s="11" t="s">
        <v>703</v>
      </c>
      <c r="B84" s="12" t="s">
        <v>702</v>
      </c>
      <c r="C84" s="11" t="s">
        <v>20</v>
      </c>
      <c r="D84" s="75">
        <v>4</v>
      </c>
      <c r="E84" s="9">
        <v>13767</v>
      </c>
      <c r="F84" s="18">
        <v>1625.193</v>
      </c>
      <c r="G84" s="23">
        <v>6500.7719999999999</v>
      </c>
      <c r="H84" s="22" t="s">
        <v>693</v>
      </c>
    </row>
    <row r="85" spans="1:8" ht="25.5" x14ac:dyDescent="0.25">
      <c r="A85" s="11" t="s">
        <v>701</v>
      </c>
      <c r="B85" s="12" t="s">
        <v>700</v>
      </c>
      <c r="C85" s="11" t="s">
        <v>40</v>
      </c>
      <c r="D85" s="75">
        <v>68</v>
      </c>
      <c r="E85" s="9">
        <v>1236.92</v>
      </c>
      <c r="F85" s="18">
        <v>8.9009999999999998</v>
      </c>
      <c r="G85" s="7">
        <v>605.26800000000003</v>
      </c>
      <c r="H85" s="22" t="s">
        <v>693</v>
      </c>
    </row>
    <row r="86" spans="1:8" ht="25.5" x14ac:dyDescent="0.25">
      <c r="A86" s="11" t="s">
        <v>699</v>
      </c>
      <c r="B86" s="12" t="s">
        <v>698</v>
      </c>
      <c r="C86" s="11" t="s">
        <v>20</v>
      </c>
      <c r="D86" s="75">
        <v>50</v>
      </c>
      <c r="E86" s="9">
        <v>463</v>
      </c>
      <c r="F86" s="18">
        <v>4.335</v>
      </c>
      <c r="G86" s="23">
        <v>216.75</v>
      </c>
      <c r="H86" s="22" t="s">
        <v>693</v>
      </c>
    </row>
    <row r="87" spans="1:8" ht="25.5" x14ac:dyDescent="0.25">
      <c r="A87" s="11" t="s">
        <v>697</v>
      </c>
      <c r="B87" s="12" t="s">
        <v>696</v>
      </c>
      <c r="C87" s="11" t="s">
        <v>20</v>
      </c>
      <c r="D87" s="75">
        <v>5</v>
      </c>
      <c r="E87" s="9">
        <v>145.39999999999998</v>
      </c>
      <c r="F87" s="18">
        <v>13.616999999999999</v>
      </c>
      <c r="G87" s="23">
        <v>68.084999999999994</v>
      </c>
      <c r="H87" s="22" t="s">
        <v>693</v>
      </c>
    </row>
    <row r="88" spans="1:8" ht="25.5" x14ac:dyDescent="0.25">
      <c r="A88" s="11" t="s">
        <v>695</v>
      </c>
      <c r="B88" s="12" t="s">
        <v>694</v>
      </c>
      <c r="C88" s="11" t="s">
        <v>40</v>
      </c>
      <c r="D88" s="75">
        <v>24</v>
      </c>
      <c r="E88" s="9">
        <v>3709.2000000000003</v>
      </c>
      <c r="F88" s="18">
        <v>75.620999999999995</v>
      </c>
      <c r="G88" s="23">
        <v>1814.904</v>
      </c>
      <c r="H88" s="22" t="s">
        <v>693</v>
      </c>
    </row>
    <row r="89" spans="1:8" x14ac:dyDescent="0.25">
      <c r="D89" s="1"/>
      <c r="E89" s="21">
        <v>556020.46143600007</v>
      </c>
      <c r="G89" s="21">
        <v>265505.71621439996</v>
      </c>
    </row>
    <row r="90" spans="1:8" ht="20.25" x14ac:dyDescent="0.25">
      <c r="A90" s="3"/>
      <c r="B90" s="3" t="s">
        <v>1</v>
      </c>
      <c r="C90" s="3"/>
      <c r="D90" s="74"/>
      <c r="E90" s="3"/>
      <c r="F90" s="3" t="s">
        <v>0</v>
      </c>
      <c r="G90" s="3"/>
    </row>
  </sheetData>
  <mergeCells count="6">
    <mergeCell ref="B9:G9"/>
    <mergeCell ref="F1:H1"/>
    <mergeCell ref="F2:H2"/>
    <mergeCell ref="F3:H3"/>
    <mergeCell ref="F5:H5"/>
    <mergeCell ref="B7:G7"/>
  </mergeCells>
  <pageMargins left="0.25" right="0.25" top="0.75" bottom="0.75" header="0.3" footer="0.3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2"/>
  <sheetViews>
    <sheetView tabSelected="1" zoomScaleNormal="100" workbookViewId="0">
      <selection activeCell="G163" sqref="G163"/>
    </sheetView>
  </sheetViews>
  <sheetFormatPr defaultRowHeight="15.75" x14ac:dyDescent="0.25"/>
  <cols>
    <col min="1" max="1" width="11.25" style="56" customWidth="1"/>
    <col min="2" max="2" width="43.75" style="56" customWidth="1"/>
    <col min="3" max="3" width="5.875" style="56" bestFit="1" customWidth="1"/>
    <col min="4" max="4" width="8.75" style="57" bestFit="1" customWidth="1"/>
    <col min="5" max="5" width="16.5" style="56" bestFit="1" customWidth="1"/>
    <col min="6" max="6" width="15.125" style="56" customWidth="1"/>
    <col min="7" max="7" width="13" style="56" bestFit="1" customWidth="1"/>
    <col min="8" max="8" width="17.375" style="56" bestFit="1" customWidth="1"/>
    <col min="9" max="16384" width="9" style="56"/>
  </cols>
  <sheetData>
    <row r="1" spans="1:8" ht="20.25" x14ac:dyDescent="0.25">
      <c r="A1" s="70"/>
      <c r="B1" s="70"/>
      <c r="C1" s="70"/>
      <c r="D1" s="72"/>
      <c r="E1" s="71"/>
      <c r="F1" s="106" t="s">
        <v>187</v>
      </c>
      <c r="G1" s="106"/>
      <c r="H1" s="106"/>
    </row>
    <row r="2" spans="1:8" ht="20.25" x14ac:dyDescent="0.25">
      <c r="A2" s="70"/>
      <c r="B2" s="70"/>
      <c r="C2" s="70"/>
      <c r="D2" s="72"/>
      <c r="E2" s="71"/>
      <c r="F2" s="106" t="s">
        <v>186</v>
      </c>
      <c r="G2" s="106"/>
      <c r="H2" s="106"/>
    </row>
    <row r="3" spans="1:8" ht="20.25" x14ac:dyDescent="0.25">
      <c r="A3" s="70"/>
      <c r="B3" s="70"/>
      <c r="C3" s="70"/>
      <c r="D3" s="72"/>
      <c r="E3" s="71"/>
      <c r="F3" s="108" t="s">
        <v>185</v>
      </c>
      <c r="G3" s="108"/>
      <c r="H3" s="108"/>
    </row>
    <row r="4" spans="1:8" ht="21" x14ac:dyDescent="0.25">
      <c r="A4" s="70"/>
      <c r="B4" s="70"/>
      <c r="C4" s="70"/>
      <c r="D4" s="72"/>
      <c r="E4" s="71"/>
      <c r="F4" s="70"/>
      <c r="G4" s="70"/>
      <c r="H4" s="66"/>
    </row>
    <row r="5" spans="1:8" ht="20.25" x14ac:dyDescent="0.25">
      <c r="A5" s="70"/>
      <c r="B5" s="70"/>
      <c r="C5" s="70"/>
      <c r="D5" s="72"/>
      <c r="E5" s="71"/>
      <c r="F5" s="106" t="s">
        <v>184</v>
      </c>
      <c r="G5" s="106"/>
      <c r="H5" s="106"/>
    </row>
    <row r="6" spans="1:8" ht="21" x14ac:dyDescent="0.25">
      <c r="A6" s="70"/>
      <c r="B6" s="70"/>
      <c r="C6" s="70"/>
      <c r="D6" s="72"/>
      <c r="E6" s="71"/>
      <c r="F6" s="70"/>
      <c r="G6" s="70"/>
      <c r="H6" s="66"/>
    </row>
    <row r="7" spans="1:8" ht="21" x14ac:dyDescent="0.25">
      <c r="A7" s="70"/>
      <c r="B7" s="109" t="s">
        <v>183</v>
      </c>
      <c r="C7" s="109"/>
      <c r="D7" s="109"/>
      <c r="E7" s="109"/>
      <c r="F7" s="109"/>
      <c r="G7" s="109"/>
      <c r="H7" s="66"/>
    </row>
    <row r="8" spans="1:8" ht="21" x14ac:dyDescent="0.25">
      <c r="A8" s="70"/>
      <c r="B8" s="70"/>
      <c r="C8" s="70"/>
      <c r="D8" s="72"/>
      <c r="E8" s="71"/>
      <c r="F8" s="70"/>
      <c r="G8" s="70"/>
      <c r="H8" s="66"/>
    </row>
    <row r="9" spans="1:8" ht="21" x14ac:dyDescent="0.25">
      <c r="A9" s="70"/>
      <c r="B9" s="107" t="s">
        <v>343</v>
      </c>
      <c r="C9" s="107"/>
      <c r="D9" s="107"/>
      <c r="E9" s="107"/>
      <c r="F9" s="107"/>
      <c r="G9" s="107"/>
      <c r="H9" s="66"/>
    </row>
    <row r="10" spans="1:8" ht="13.5" customHeight="1" x14ac:dyDescent="0.25">
      <c r="A10" s="70"/>
      <c r="B10" s="70"/>
      <c r="C10" s="67"/>
      <c r="D10" s="69"/>
      <c r="E10" s="68"/>
      <c r="F10" s="67"/>
      <c r="G10" s="67"/>
      <c r="H10" s="66"/>
    </row>
    <row r="11" spans="1:8" ht="85.5" customHeight="1" x14ac:dyDescent="0.25">
      <c r="A11" s="16" t="s">
        <v>18</v>
      </c>
      <c r="B11" s="17" t="s">
        <v>17</v>
      </c>
      <c r="C11" s="16" t="s">
        <v>16</v>
      </c>
      <c r="D11" s="25" t="s">
        <v>15</v>
      </c>
      <c r="E11" s="15" t="s">
        <v>14</v>
      </c>
      <c r="F11" s="14" t="s">
        <v>13</v>
      </c>
      <c r="G11" s="14" t="s">
        <v>12</v>
      </c>
      <c r="H11" s="13" t="s">
        <v>11</v>
      </c>
    </row>
    <row r="12" spans="1:8" ht="25.5" x14ac:dyDescent="0.25">
      <c r="A12" s="6" t="s">
        <v>692</v>
      </c>
      <c r="B12" s="6" t="s">
        <v>691</v>
      </c>
      <c r="C12" s="11" t="s">
        <v>40</v>
      </c>
      <c r="D12" s="10">
        <v>687</v>
      </c>
      <c r="E12" s="9">
        <v>680087.4</v>
      </c>
      <c r="F12" s="28">
        <v>794.66399999999999</v>
      </c>
      <c r="G12" s="63">
        <v>545934.16799999995</v>
      </c>
      <c r="H12" s="6" t="s">
        <v>343</v>
      </c>
    </row>
    <row r="13" spans="1:8" ht="25.5" x14ac:dyDescent="0.25">
      <c r="A13" s="6" t="s">
        <v>690</v>
      </c>
      <c r="B13" s="6" t="s">
        <v>689</v>
      </c>
      <c r="C13" s="11" t="s">
        <v>40</v>
      </c>
      <c r="D13" s="10">
        <v>162</v>
      </c>
      <c r="E13" s="9">
        <v>210648.23</v>
      </c>
      <c r="F13" s="28">
        <v>1043.8019999999999</v>
      </c>
      <c r="G13" s="63">
        <v>169095.924</v>
      </c>
      <c r="H13" s="6" t="s">
        <v>343</v>
      </c>
    </row>
    <row r="14" spans="1:8" ht="51" x14ac:dyDescent="0.25">
      <c r="A14" s="6" t="s">
        <v>688</v>
      </c>
      <c r="B14" s="6" t="s">
        <v>687</v>
      </c>
      <c r="C14" s="11" t="s">
        <v>344</v>
      </c>
      <c r="D14" s="10">
        <v>0.69</v>
      </c>
      <c r="E14" s="9">
        <v>323748</v>
      </c>
      <c r="F14" s="8">
        <v>244277.25</v>
      </c>
      <c r="G14" s="63">
        <v>168551.30249999999</v>
      </c>
      <c r="H14" s="6" t="s">
        <v>343</v>
      </c>
    </row>
    <row r="15" spans="1:8" x14ac:dyDescent="0.25">
      <c r="A15" s="6" t="s">
        <v>686</v>
      </c>
      <c r="B15" s="6" t="s">
        <v>685</v>
      </c>
      <c r="C15" s="11" t="s">
        <v>40</v>
      </c>
      <c r="D15" s="10">
        <v>330</v>
      </c>
      <c r="E15" s="9">
        <v>50202.9</v>
      </c>
      <c r="F15" s="28">
        <v>95.045999999999992</v>
      </c>
      <c r="G15" s="63">
        <v>31365.179999999997</v>
      </c>
      <c r="H15" s="6" t="s">
        <v>343</v>
      </c>
    </row>
    <row r="16" spans="1:8" x14ac:dyDescent="0.25">
      <c r="A16" s="6" t="s">
        <v>684</v>
      </c>
      <c r="B16" s="6" t="s">
        <v>683</v>
      </c>
      <c r="C16" s="11" t="s">
        <v>40</v>
      </c>
      <c r="D16" s="10">
        <v>327</v>
      </c>
      <c r="E16" s="9">
        <v>20211.87</v>
      </c>
      <c r="F16" s="28">
        <v>38.616</v>
      </c>
      <c r="G16" s="63">
        <v>12627.432000000001</v>
      </c>
      <c r="H16" s="6" t="s">
        <v>343</v>
      </c>
    </row>
    <row r="17" spans="1:8" x14ac:dyDescent="0.25">
      <c r="A17" s="6" t="s">
        <v>682</v>
      </c>
      <c r="B17" s="6" t="s">
        <v>681</v>
      </c>
      <c r="C17" s="11" t="s">
        <v>40</v>
      </c>
      <c r="D17" s="10">
        <v>54</v>
      </c>
      <c r="E17" s="9">
        <v>2176.1999999999998</v>
      </c>
      <c r="F17" s="8">
        <v>12.587999999999999</v>
      </c>
      <c r="G17" s="63">
        <v>679.75199999999995</v>
      </c>
      <c r="H17" s="6" t="s">
        <v>343</v>
      </c>
    </row>
    <row r="18" spans="1:8" x14ac:dyDescent="0.25">
      <c r="A18" s="6" t="s">
        <v>680</v>
      </c>
      <c r="B18" s="6" t="s">
        <v>679</v>
      </c>
      <c r="C18" s="11" t="s">
        <v>40</v>
      </c>
      <c r="D18" s="10">
        <v>45</v>
      </c>
      <c r="E18" s="9">
        <v>1813.5</v>
      </c>
      <c r="F18" s="8">
        <v>12.587999999999999</v>
      </c>
      <c r="G18" s="63">
        <v>566.45999999999992</v>
      </c>
      <c r="H18" s="6" t="s">
        <v>343</v>
      </c>
    </row>
    <row r="19" spans="1:8" ht="25.5" x14ac:dyDescent="0.25">
      <c r="A19" s="6" t="s">
        <v>678</v>
      </c>
      <c r="B19" s="6" t="s">
        <v>677</v>
      </c>
      <c r="C19" s="11" t="s">
        <v>40</v>
      </c>
      <c r="D19" s="10">
        <v>42</v>
      </c>
      <c r="E19" s="9">
        <v>6370.98</v>
      </c>
      <c r="F19" s="8">
        <v>47.384999999999998</v>
      </c>
      <c r="G19" s="63">
        <v>1990.1699999999998</v>
      </c>
      <c r="H19" s="6" t="s">
        <v>343</v>
      </c>
    </row>
    <row r="20" spans="1:8" ht="51" x14ac:dyDescent="0.25">
      <c r="A20" s="6" t="s">
        <v>676</v>
      </c>
      <c r="B20" s="6" t="s">
        <v>675</v>
      </c>
      <c r="C20" s="11" t="s">
        <v>40</v>
      </c>
      <c r="D20" s="10">
        <v>206</v>
      </c>
      <c r="E20" s="9">
        <v>19934.62</v>
      </c>
      <c r="F20" s="28">
        <v>60.456000000000003</v>
      </c>
      <c r="G20" s="63">
        <v>12453.936000000002</v>
      </c>
      <c r="H20" s="6" t="s">
        <v>343</v>
      </c>
    </row>
    <row r="21" spans="1:8" ht="25.5" x14ac:dyDescent="0.25">
      <c r="A21" s="6" t="s">
        <v>674</v>
      </c>
      <c r="B21" s="6" t="s">
        <v>673</v>
      </c>
      <c r="C21" s="11" t="s">
        <v>40</v>
      </c>
      <c r="D21" s="10">
        <v>27</v>
      </c>
      <c r="E21" s="9">
        <v>9062.2800000000007</v>
      </c>
      <c r="F21" s="8">
        <v>104.84699999999999</v>
      </c>
      <c r="G21" s="63">
        <v>2830.8689999999997</v>
      </c>
      <c r="H21" s="6" t="s">
        <v>343</v>
      </c>
    </row>
    <row r="22" spans="1:8" x14ac:dyDescent="0.25">
      <c r="A22" s="6" t="s">
        <v>672</v>
      </c>
      <c r="B22" s="6" t="s">
        <v>671</v>
      </c>
      <c r="C22" s="11" t="s">
        <v>344</v>
      </c>
      <c r="D22" s="10">
        <v>0.17</v>
      </c>
      <c r="E22" s="9">
        <v>11758.33</v>
      </c>
      <c r="F22" s="8">
        <v>36009.894999999997</v>
      </c>
      <c r="G22" s="63">
        <v>6121.6821499999996</v>
      </c>
      <c r="H22" s="6" t="s">
        <v>343</v>
      </c>
    </row>
    <row r="23" spans="1:8" x14ac:dyDescent="0.25">
      <c r="A23" s="6" t="s">
        <v>670</v>
      </c>
      <c r="B23" s="6" t="s">
        <v>669</v>
      </c>
      <c r="C23" s="11" t="s">
        <v>40</v>
      </c>
      <c r="D23" s="10">
        <v>17</v>
      </c>
      <c r="E23" s="9">
        <v>2914.65</v>
      </c>
      <c r="F23" s="8">
        <v>53.558999999999997</v>
      </c>
      <c r="G23" s="63">
        <v>910.50299999999993</v>
      </c>
      <c r="H23" s="6" t="s">
        <v>343</v>
      </c>
    </row>
    <row r="24" spans="1:8" x14ac:dyDescent="0.25">
      <c r="A24" s="6" t="s">
        <v>668</v>
      </c>
      <c r="B24" s="6" t="s">
        <v>667</v>
      </c>
      <c r="C24" s="11" t="s">
        <v>40</v>
      </c>
      <c r="D24" s="10">
        <v>200</v>
      </c>
      <c r="E24" s="9">
        <v>8060</v>
      </c>
      <c r="F24" s="28">
        <v>25.175999999999998</v>
      </c>
      <c r="G24" s="63">
        <v>5035.2</v>
      </c>
      <c r="H24" s="6" t="s">
        <v>343</v>
      </c>
    </row>
    <row r="25" spans="1:8" x14ac:dyDescent="0.25">
      <c r="A25" s="6" t="s">
        <v>666</v>
      </c>
      <c r="B25" s="6" t="s">
        <v>665</v>
      </c>
      <c r="C25" s="11" t="s">
        <v>40</v>
      </c>
      <c r="D25" s="10">
        <v>64</v>
      </c>
      <c r="E25" s="9">
        <v>3955.84</v>
      </c>
      <c r="F25" s="8">
        <v>19.308</v>
      </c>
      <c r="G25" s="63">
        <v>1235.712</v>
      </c>
      <c r="H25" s="6" t="s">
        <v>343</v>
      </c>
    </row>
    <row r="26" spans="1:8" x14ac:dyDescent="0.25">
      <c r="A26" s="6" t="s">
        <v>664</v>
      </c>
      <c r="B26" s="6" t="s">
        <v>663</v>
      </c>
      <c r="C26" s="11" t="s">
        <v>40</v>
      </c>
      <c r="D26" s="10">
        <v>28</v>
      </c>
      <c r="E26" s="9">
        <v>5346.6</v>
      </c>
      <c r="F26" s="8">
        <v>59.645999999999994</v>
      </c>
      <c r="G26" s="63">
        <v>1670.0879999999997</v>
      </c>
      <c r="H26" s="6" t="s">
        <v>343</v>
      </c>
    </row>
    <row r="27" spans="1:8" x14ac:dyDescent="0.25">
      <c r="A27" s="6" t="s">
        <v>662</v>
      </c>
      <c r="B27" s="6" t="s">
        <v>661</v>
      </c>
      <c r="C27" s="11" t="s">
        <v>40</v>
      </c>
      <c r="D27" s="10">
        <v>35</v>
      </c>
      <c r="E27" s="9">
        <v>13417.25</v>
      </c>
      <c r="F27" s="8">
        <v>119.748</v>
      </c>
      <c r="G27" s="63">
        <v>4191.18</v>
      </c>
      <c r="H27" s="6" t="s">
        <v>343</v>
      </c>
    </row>
    <row r="28" spans="1:8" x14ac:dyDescent="0.25">
      <c r="A28" s="6" t="s">
        <v>660</v>
      </c>
      <c r="B28" s="6" t="s">
        <v>659</v>
      </c>
      <c r="C28" s="11" t="s">
        <v>40</v>
      </c>
      <c r="D28" s="10">
        <v>30</v>
      </c>
      <c r="E28" s="9">
        <v>77684.100000000006</v>
      </c>
      <c r="F28" s="8">
        <v>808.88699999999994</v>
      </c>
      <c r="G28" s="63">
        <v>24266.609999999997</v>
      </c>
      <c r="H28" s="6" t="s">
        <v>343</v>
      </c>
    </row>
    <row r="29" spans="1:8" x14ac:dyDescent="0.25">
      <c r="A29" s="6" t="s">
        <v>658</v>
      </c>
      <c r="B29" s="6" t="s">
        <v>657</v>
      </c>
      <c r="C29" s="11" t="s">
        <v>40</v>
      </c>
      <c r="D29" s="10">
        <v>15</v>
      </c>
      <c r="E29" s="9">
        <v>3300</v>
      </c>
      <c r="F29" s="8">
        <v>68.724000000000004</v>
      </c>
      <c r="G29" s="63">
        <v>1030.8600000000001</v>
      </c>
      <c r="H29" s="6" t="s">
        <v>343</v>
      </c>
    </row>
    <row r="30" spans="1:8" x14ac:dyDescent="0.25">
      <c r="A30" s="6" t="s">
        <v>656</v>
      </c>
      <c r="B30" s="6" t="s">
        <v>655</v>
      </c>
      <c r="C30" s="11" t="s">
        <v>40</v>
      </c>
      <c r="D30" s="10">
        <v>155.97</v>
      </c>
      <c r="E30" s="9">
        <v>8001.26</v>
      </c>
      <c r="F30" s="28">
        <v>32.045999999999999</v>
      </c>
      <c r="G30" s="65"/>
      <c r="H30" s="6" t="s">
        <v>343</v>
      </c>
    </row>
    <row r="31" spans="1:8" x14ac:dyDescent="0.25">
      <c r="A31" s="6" t="s">
        <v>656</v>
      </c>
      <c r="B31" s="6" t="s">
        <v>655</v>
      </c>
      <c r="C31" s="11" t="s">
        <v>40</v>
      </c>
      <c r="D31" s="10">
        <v>100</v>
      </c>
      <c r="E31" s="9">
        <v>5130</v>
      </c>
      <c r="F31" s="28">
        <v>32.045999999999999</v>
      </c>
      <c r="G31" s="65"/>
      <c r="H31" s="6" t="s">
        <v>343</v>
      </c>
    </row>
    <row r="32" spans="1:8" x14ac:dyDescent="0.25">
      <c r="A32" s="6" t="s">
        <v>654</v>
      </c>
      <c r="B32" s="6" t="s">
        <v>653</v>
      </c>
      <c r="C32" s="11" t="s">
        <v>40</v>
      </c>
      <c r="D32" s="10">
        <v>60</v>
      </c>
      <c r="E32" s="9">
        <v>13054.8</v>
      </c>
      <c r="F32" s="8">
        <v>67.968000000000004</v>
      </c>
      <c r="G32" s="63">
        <v>4078.0800000000004</v>
      </c>
      <c r="H32" s="6" t="s">
        <v>343</v>
      </c>
    </row>
    <row r="33" spans="1:8" ht="51" x14ac:dyDescent="0.25">
      <c r="A33" s="6" t="s">
        <v>652</v>
      </c>
      <c r="B33" s="6" t="s">
        <v>651</v>
      </c>
      <c r="C33" s="11" t="s">
        <v>344</v>
      </c>
      <c r="D33" s="10">
        <v>7.0000000000000007E-2</v>
      </c>
      <c r="E33" s="9">
        <v>13650</v>
      </c>
      <c r="F33" s="8">
        <v>40608.75</v>
      </c>
      <c r="G33" s="63">
        <v>2842.6125000000002</v>
      </c>
      <c r="H33" s="6" t="s">
        <v>343</v>
      </c>
    </row>
    <row r="34" spans="1:8" ht="63.75" x14ac:dyDescent="0.25">
      <c r="A34" s="6" t="s">
        <v>650</v>
      </c>
      <c r="B34" s="6" t="s">
        <v>649</v>
      </c>
      <c r="C34" s="11" t="s">
        <v>344</v>
      </c>
      <c r="D34" s="10">
        <v>1.6E-2</v>
      </c>
      <c r="E34" s="9">
        <v>1715.33</v>
      </c>
      <c r="F34" s="8">
        <v>22326.134000000002</v>
      </c>
      <c r="G34" s="63">
        <v>357.21814400000005</v>
      </c>
      <c r="H34" s="6" t="s">
        <v>343</v>
      </c>
    </row>
    <row r="35" spans="1:8" ht="25.5" x14ac:dyDescent="0.25">
      <c r="A35" s="6" t="s">
        <v>648</v>
      </c>
      <c r="B35" s="6" t="s">
        <v>647</v>
      </c>
      <c r="C35" s="11" t="s">
        <v>40</v>
      </c>
      <c r="D35" s="10">
        <v>1</v>
      </c>
      <c r="E35" s="9">
        <v>26.57</v>
      </c>
      <c r="F35" s="8">
        <v>8.3010000000000002</v>
      </c>
      <c r="G35" s="63">
        <v>8.3010000000000002</v>
      </c>
      <c r="H35" s="6" t="s">
        <v>343</v>
      </c>
    </row>
    <row r="36" spans="1:8" ht="51" x14ac:dyDescent="0.25">
      <c r="A36" s="6" t="s">
        <v>646</v>
      </c>
      <c r="B36" s="6" t="s">
        <v>645</v>
      </c>
      <c r="C36" s="11" t="s">
        <v>40</v>
      </c>
      <c r="D36" s="10">
        <v>12</v>
      </c>
      <c r="E36" s="9">
        <v>4623.72</v>
      </c>
      <c r="F36" s="8">
        <v>120.35999999999999</v>
      </c>
      <c r="G36" s="65"/>
      <c r="H36" s="6" t="s">
        <v>343</v>
      </c>
    </row>
    <row r="37" spans="1:8" ht="51" x14ac:dyDescent="0.25">
      <c r="A37" s="6" t="s">
        <v>644</v>
      </c>
      <c r="B37" s="6" t="s">
        <v>643</v>
      </c>
      <c r="C37" s="11" t="s">
        <v>40</v>
      </c>
      <c r="D37" s="10">
        <v>2</v>
      </c>
      <c r="E37" s="9">
        <v>3476.18</v>
      </c>
      <c r="F37" s="8">
        <v>542.93700000000001</v>
      </c>
      <c r="G37" s="63">
        <v>1085.874</v>
      </c>
      <c r="H37" s="6" t="s">
        <v>343</v>
      </c>
    </row>
    <row r="38" spans="1:8" ht="51" x14ac:dyDescent="0.25">
      <c r="A38" s="6" t="s">
        <v>642</v>
      </c>
      <c r="B38" s="6" t="s">
        <v>641</v>
      </c>
      <c r="C38" s="11" t="s">
        <v>40</v>
      </c>
      <c r="D38" s="10">
        <v>4</v>
      </c>
      <c r="E38" s="9">
        <v>2495.08</v>
      </c>
      <c r="F38" s="8">
        <v>194.85</v>
      </c>
      <c r="G38" s="63">
        <v>779.4</v>
      </c>
      <c r="H38" s="6" t="s">
        <v>343</v>
      </c>
    </row>
    <row r="39" spans="1:8" ht="51" x14ac:dyDescent="0.25">
      <c r="A39" s="6" t="s">
        <v>642</v>
      </c>
      <c r="B39" s="6" t="s">
        <v>641</v>
      </c>
      <c r="C39" s="11" t="s">
        <v>40</v>
      </c>
      <c r="D39" s="10">
        <v>140</v>
      </c>
      <c r="E39" s="9">
        <v>87327.8</v>
      </c>
      <c r="F39" s="28">
        <v>389.7</v>
      </c>
      <c r="G39" s="63">
        <v>54558</v>
      </c>
      <c r="H39" s="6" t="s">
        <v>343</v>
      </c>
    </row>
    <row r="40" spans="1:8" ht="51" x14ac:dyDescent="0.25">
      <c r="A40" s="6" t="s">
        <v>640</v>
      </c>
      <c r="B40" s="6" t="s">
        <v>639</v>
      </c>
      <c r="C40" s="11" t="s">
        <v>40</v>
      </c>
      <c r="D40" s="10">
        <v>16</v>
      </c>
      <c r="E40" s="9">
        <v>6630.56</v>
      </c>
      <c r="F40" s="8">
        <v>129.44999999999999</v>
      </c>
      <c r="G40" s="63">
        <v>2071.1999999999998</v>
      </c>
      <c r="H40" s="6" t="s">
        <v>343</v>
      </c>
    </row>
    <row r="41" spans="1:8" ht="25.5" x14ac:dyDescent="0.25">
      <c r="A41" s="6" t="s">
        <v>638</v>
      </c>
      <c r="B41" s="6" t="s">
        <v>637</v>
      </c>
      <c r="C41" s="11" t="s">
        <v>40</v>
      </c>
      <c r="D41" s="10">
        <v>100</v>
      </c>
      <c r="E41" s="9">
        <v>1405</v>
      </c>
      <c r="F41" s="28">
        <v>8.7780000000000005</v>
      </c>
      <c r="G41" s="63">
        <v>877.80000000000007</v>
      </c>
      <c r="H41" s="6" t="s">
        <v>343</v>
      </c>
    </row>
    <row r="42" spans="1:8" ht="25.5" x14ac:dyDescent="0.25">
      <c r="A42" s="6" t="s">
        <v>636</v>
      </c>
      <c r="B42" s="6" t="s">
        <v>635</v>
      </c>
      <c r="C42" s="11" t="s">
        <v>40</v>
      </c>
      <c r="D42" s="10">
        <v>100</v>
      </c>
      <c r="E42" s="9">
        <v>23252</v>
      </c>
      <c r="F42" s="28">
        <v>145.26599999999999</v>
      </c>
      <c r="G42" s="63">
        <v>14526.599999999999</v>
      </c>
      <c r="H42" s="6" t="s">
        <v>343</v>
      </c>
    </row>
    <row r="43" spans="1:8" ht="25.5" x14ac:dyDescent="0.25">
      <c r="A43" s="6" t="s">
        <v>634</v>
      </c>
      <c r="B43" s="6" t="s">
        <v>633</v>
      </c>
      <c r="C43" s="11" t="s">
        <v>40</v>
      </c>
      <c r="D43" s="10">
        <v>24</v>
      </c>
      <c r="E43" s="9">
        <v>3790.8</v>
      </c>
      <c r="F43" s="8">
        <v>49.341000000000001</v>
      </c>
      <c r="G43" s="63">
        <v>1184.184</v>
      </c>
      <c r="H43" s="6" t="s">
        <v>343</v>
      </c>
    </row>
    <row r="44" spans="1:8" ht="25.5" x14ac:dyDescent="0.25">
      <c r="A44" s="6" t="s">
        <v>632</v>
      </c>
      <c r="B44" s="6" t="s">
        <v>631</v>
      </c>
      <c r="C44" s="11" t="s">
        <v>40</v>
      </c>
      <c r="D44" s="10">
        <v>400</v>
      </c>
      <c r="E44" s="9">
        <v>21860</v>
      </c>
      <c r="F44" s="28">
        <v>35.31</v>
      </c>
      <c r="G44" s="63">
        <v>14124</v>
      </c>
      <c r="H44" s="6" t="s">
        <v>343</v>
      </c>
    </row>
    <row r="45" spans="1:8" x14ac:dyDescent="0.25">
      <c r="A45" s="6" t="s">
        <v>630</v>
      </c>
      <c r="B45" s="6" t="s">
        <v>629</v>
      </c>
      <c r="C45" s="11" t="s">
        <v>344</v>
      </c>
      <c r="D45" s="10">
        <v>0.01</v>
      </c>
      <c r="E45" s="9">
        <v>1785.6</v>
      </c>
      <c r="F45" s="8">
        <v>37185.120000000003</v>
      </c>
      <c r="G45" s="63">
        <v>371.85120000000001</v>
      </c>
      <c r="H45" s="6" t="s">
        <v>343</v>
      </c>
    </row>
    <row r="46" spans="1:8" x14ac:dyDescent="0.25">
      <c r="A46" s="6" t="s">
        <v>628</v>
      </c>
      <c r="B46" s="6" t="s">
        <v>627</v>
      </c>
      <c r="C46" s="11" t="s">
        <v>40</v>
      </c>
      <c r="D46" s="10">
        <v>12</v>
      </c>
      <c r="E46" s="9">
        <v>1212.48</v>
      </c>
      <c r="F46" s="8">
        <v>31.56</v>
      </c>
      <c r="G46" s="63">
        <v>378.71999999999997</v>
      </c>
      <c r="H46" s="6" t="s">
        <v>343</v>
      </c>
    </row>
    <row r="47" spans="1:8" x14ac:dyDescent="0.25">
      <c r="A47" s="6" t="s">
        <v>626</v>
      </c>
      <c r="B47" s="6" t="s">
        <v>625</v>
      </c>
      <c r="C47" s="11" t="s">
        <v>40</v>
      </c>
      <c r="D47" s="10">
        <v>228</v>
      </c>
      <c r="E47" s="9">
        <v>36416.160000000003</v>
      </c>
      <c r="F47" s="28">
        <v>99.786000000000001</v>
      </c>
      <c r="G47" s="63">
        <v>22751.207999999999</v>
      </c>
      <c r="H47" s="6" t="s">
        <v>343</v>
      </c>
    </row>
    <row r="48" spans="1:8" ht="25.5" x14ac:dyDescent="0.25">
      <c r="A48" s="6" t="s">
        <v>624</v>
      </c>
      <c r="B48" s="6" t="s">
        <v>623</v>
      </c>
      <c r="C48" s="11" t="s">
        <v>40</v>
      </c>
      <c r="D48" s="10">
        <v>9</v>
      </c>
      <c r="E48" s="9">
        <v>1437.48</v>
      </c>
      <c r="F48" s="8">
        <v>49.893000000000001</v>
      </c>
      <c r="G48" s="63">
        <v>449.03700000000003</v>
      </c>
      <c r="H48" s="6" t="s">
        <v>343</v>
      </c>
    </row>
    <row r="49" spans="1:8" x14ac:dyDescent="0.25">
      <c r="A49" s="6" t="s">
        <v>622</v>
      </c>
      <c r="B49" s="6" t="s">
        <v>621</v>
      </c>
      <c r="C49" s="11" t="s">
        <v>40</v>
      </c>
      <c r="D49" s="10">
        <v>27</v>
      </c>
      <c r="E49" s="9">
        <v>4629.1499999999996</v>
      </c>
      <c r="F49" s="8">
        <v>53.558999999999997</v>
      </c>
      <c r="G49" s="63">
        <v>1446.0929999999998</v>
      </c>
      <c r="H49" s="6" t="s">
        <v>343</v>
      </c>
    </row>
    <row r="50" spans="1:8" ht="25.5" x14ac:dyDescent="0.25">
      <c r="A50" s="6" t="s">
        <v>620</v>
      </c>
      <c r="B50" s="6" t="s">
        <v>619</v>
      </c>
      <c r="C50" s="11" t="s">
        <v>40</v>
      </c>
      <c r="D50" s="10">
        <v>10</v>
      </c>
      <c r="E50" s="9">
        <v>1579.5</v>
      </c>
      <c r="F50" s="8">
        <v>49.341000000000001</v>
      </c>
      <c r="G50" s="63">
        <v>493.41</v>
      </c>
      <c r="H50" s="6" t="s">
        <v>343</v>
      </c>
    </row>
    <row r="51" spans="1:8" x14ac:dyDescent="0.25">
      <c r="A51" s="6" t="s">
        <v>618</v>
      </c>
      <c r="B51" s="6" t="s">
        <v>617</v>
      </c>
      <c r="C51" s="11" t="s">
        <v>40</v>
      </c>
      <c r="D51" s="10">
        <v>192</v>
      </c>
      <c r="E51" s="9">
        <v>11867.52</v>
      </c>
      <c r="F51" s="28">
        <v>38.616</v>
      </c>
      <c r="G51" s="63">
        <v>7414.2719999999999</v>
      </c>
      <c r="H51" s="6" t="s">
        <v>343</v>
      </c>
    </row>
    <row r="52" spans="1:8" x14ac:dyDescent="0.25">
      <c r="A52" s="6" t="s">
        <v>616</v>
      </c>
      <c r="B52" s="6" t="s">
        <v>615</v>
      </c>
      <c r="C52" s="11" t="s">
        <v>40</v>
      </c>
      <c r="D52" s="10">
        <v>15</v>
      </c>
      <c r="E52" s="9">
        <v>68460.149999999994</v>
      </c>
      <c r="F52" s="8">
        <v>1425.681</v>
      </c>
      <c r="G52" s="63">
        <v>21385.215</v>
      </c>
      <c r="H52" s="6" t="s">
        <v>343</v>
      </c>
    </row>
    <row r="53" spans="1:8" ht="25.5" x14ac:dyDescent="0.25">
      <c r="A53" s="6" t="s">
        <v>614</v>
      </c>
      <c r="B53" s="6" t="s">
        <v>613</v>
      </c>
      <c r="C53" s="11" t="s">
        <v>344</v>
      </c>
      <c r="D53" s="10">
        <v>0.13</v>
      </c>
      <c r="E53" s="9">
        <v>13866.68</v>
      </c>
      <c r="F53" s="8">
        <v>55533.375</v>
      </c>
      <c r="G53" s="63">
        <v>7219.3387499999999</v>
      </c>
      <c r="H53" s="6" t="s">
        <v>343</v>
      </c>
    </row>
    <row r="54" spans="1:8" ht="25.5" x14ac:dyDescent="0.25">
      <c r="A54" s="6" t="s">
        <v>612</v>
      </c>
      <c r="B54" s="6" t="s">
        <v>509</v>
      </c>
      <c r="C54" s="11" t="s">
        <v>40</v>
      </c>
      <c r="D54" s="10">
        <v>190</v>
      </c>
      <c r="E54" s="9">
        <v>6222.5</v>
      </c>
      <c r="F54" s="28">
        <v>20.46</v>
      </c>
      <c r="G54" s="63">
        <v>3887.4</v>
      </c>
      <c r="H54" s="6" t="s">
        <v>343</v>
      </c>
    </row>
    <row r="55" spans="1:8" x14ac:dyDescent="0.25">
      <c r="A55" s="6" t="s">
        <v>611</v>
      </c>
      <c r="B55" s="6" t="s">
        <v>610</v>
      </c>
      <c r="C55" s="11" t="s">
        <v>40</v>
      </c>
      <c r="D55" s="10">
        <v>140</v>
      </c>
      <c r="E55" s="9">
        <v>403727.8</v>
      </c>
      <c r="F55" s="28">
        <v>1801.6379999999999</v>
      </c>
      <c r="G55" s="63">
        <v>252229.31999999998</v>
      </c>
      <c r="H55" s="6" t="s">
        <v>343</v>
      </c>
    </row>
    <row r="56" spans="1:8" ht="38.25" x14ac:dyDescent="0.25">
      <c r="A56" s="6" t="s">
        <v>609</v>
      </c>
      <c r="B56" s="6" t="s">
        <v>608</v>
      </c>
      <c r="C56" s="11" t="s">
        <v>344</v>
      </c>
      <c r="D56" s="10">
        <v>0.04</v>
      </c>
      <c r="E56" s="9">
        <v>2251.5700000000002</v>
      </c>
      <c r="F56" s="8">
        <v>11722.232000000002</v>
      </c>
      <c r="G56" s="63">
        <v>468.8892800000001</v>
      </c>
      <c r="H56" s="6" t="s">
        <v>343</v>
      </c>
    </row>
    <row r="57" spans="1:8" ht="25.5" x14ac:dyDescent="0.25">
      <c r="A57" s="6" t="s">
        <v>607</v>
      </c>
      <c r="B57" s="6" t="s">
        <v>579</v>
      </c>
      <c r="C57" s="11" t="s">
        <v>344</v>
      </c>
      <c r="D57" s="10">
        <v>8.5000000000000006E-2</v>
      </c>
      <c r="E57" s="9">
        <v>12376</v>
      </c>
      <c r="F57" s="8">
        <v>30321.200000000001</v>
      </c>
      <c r="G57" s="63">
        <v>2577.3020000000001</v>
      </c>
      <c r="H57" s="6" t="s">
        <v>343</v>
      </c>
    </row>
    <row r="58" spans="1:8" ht="51" x14ac:dyDescent="0.25">
      <c r="A58" s="6" t="s">
        <v>606</v>
      </c>
      <c r="B58" s="6" t="s">
        <v>605</v>
      </c>
      <c r="C58" s="11" t="s">
        <v>40</v>
      </c>
      <c r="D58" s="10">
        <v>4</v>
      </c>
      <c r="E58" s="9">
        <v>4482.5200000000004</v>
      </c>
      <c r="F58" s="8">
        <v>350.05499999999995</v>
      </c>
      <c r="G58" s="63">
        <v>1400.2199999999998</v>
      </c>
      <c r="H58" s="6" t="s">
        <v>343</v>
      </c>
    </row>
    <row r="59" spans="1:8" ht="51" x14ac:dyDescent="0.25">
      <c r="A59" s="6" t="s">
        <v>604</v>
      </c>
      <c r="B59" s="6" t="s">
        <v>603</v>
      </c>
      <c r="C59" s="11" t="s">
        <v>40</v>
      </c>
      <c r="D59" s="10">
        <v>10</v>
      </c>
      <c r="E59" s="9">
        <v>2325.1999999999998</v>
      </c>
      <c r="F59" s="8">
        <v>72.632999999999996</v>
      </c>
      <c r="G59" s="63">
        <v>726.32999999999993</v>
      </c>
      <c r="H59" s="6" t="s">
        <v>343</v>
      </c>
    </row>
    <row r="60" spans="1:8" ht="25.5" x14ac:dyDescent="0.25">
      <c r="A60" s="6" t="s">
        <v>602</v>
      </c>
      <c r="B60" s="6" t="s">
        <v>601</v>
      </c>
      <c r="C60" s="11" t="s">
        <v>344</v>
      </c>
      <c r="D60" s="10">
        <v>0.34</v>
      </c>
      <c r="E60" s="9">
        <v>200738.38</v>
      </c>
      <c r="F60" s="8">
        <v>307380.65000000002</v>
      </c>
      <c r="G60" s="63">
        <v>104509.42100000002</v>
      </c>
      <c r="H60" s="6" t="s">
        <v>343</v>
      </c>
    </row>
    <row r="61" spans="1:8" ht="25.5" x14ac:dyDescent="0.25">
      <c r="A61" s="6" t="s">
        <v>602</v>
      </c>
      <c r="B61" s="6" t="s">
        <v>601</v>
      </c>
      <c r="C61" s="11" t="s">
        <v>344</v>
      </c>
      <c r="D61" s="10">
        <v>0.25</v>
      </c>
      <c r="E61" s="9">
        <v>147601.75</v>
      </c>
      <c r="F61" s="8">
        <v>307380.65000000002</v>
      </c>
      <c r="G61" s="63">
        <v>76845.162500000006</v>
      </c>
      <c r="H61" s="6" t="s">
        <v>343</v>
      </c>
    </row>
    <row r="62" spans="1:8" ht="25.5" x14ac:dyDescent="0.25">
      <c r="A62" s="6" t="s">
        <v>602</v>
      </c>
      <c r="B62" s="6" t="s">
        <v>601</v>
      </c>
      <c r="C62" s="11" t="s">
        <v>344</v>
      </c>
      <c r="D62" s="10">
        <v>1.083</v>
      </c>
      <c r="E62" s="9">
        <v>639410.79</v>
      </c>
      <c r="F62" s="8">
        <v>307380.65000000002</v>
      </c>
      <c r="G62" s="63">
        <v>332893.24395000003</v>
      </c>
      <c r="H62" s="6" t="s">
        <v>343</v>
      </c>
    </row>
    <row r="63" spans="1:8" x14ac:dyDescent="0.25">
      <c r="A63" s="6" t="s">
        <v>600</v>
      </c>
      <c r="B63" s="6" t="s">
        <v>599</v>
      </c>
      <c r="C63" s="11" t="s">
        <v>40</v>
      </c>
      <c r="D63" s="10">
        <v>2</v>
      </c>
      <c r="E63" s="9">
        <v>435.16</v>
      </c>
      <c r="F63" s="8">
        <v>67.968000000000004</v>
      </c>
      <c r="G63" s="63">
        <v>135.93600000000001</v>
      </c>
      <c r="H63" s="6" t="s">
        <v>343</v>
      </c>
    </row>
    <row r="64" spans="1:8" x14ac:dyDescent="0.25">
      <c r="A64" s="6" t="s">
        <v>600</v>
      </c>
      <c r="B64" s="6" t="s">
        <v>599</v>
      </c>
      <c r="C64" s="11" t="s">
        <v>40</v>
      </c>
      <c r="D64" s="10">
        <v>20</v>
      </c>
      <c r="E64" s="9">
        <v>4351.6000000000004</v>
      </c>
      <c r="F64" s="8">
        <v>67.968000000000004</v>
      </c>
      <c r="G64" s="63">
        <v>1359.3600000000001</v>
      </c>
      <c r="H64" s="6" t="s">
        <v>343</v>
      </c>
    </row>
    <row r="65" spans="1:8" x14ac:dyDescent="0.25">
      <c r="A65" s="6" t="s">
        <v>598</v>
      </c>
      <c r="B65" s="6" t="s">
        <v>597</v>
      </c>
      <c r="C65" s="11" t="s">
        <v>40</v>
      </c>
      <c r="D65" s="10">
        <v>12</v>
      </c>
      <c r="E65" s="9">
        <v>3066.72</v>
      </c>
      <c r="F65" s="8">
        <v>79.83</v>
      </c>
      <c r="G65" s="63">
        <v>957.96</v>
      </c>
      <c r="H65" s="6" t="s">
        <v>343</v>
      </c>
    </row>
    <row r="66" spans="1:8" x14ac:dyDescent="0.25">
      <c r="A66" s="6" t="s">
        <v>596</v>
      </c>
      <c r="B66" s="6" t="s">
        <v>595</v>
      </c>
      <c r="C66" s="11" t="s">
        <v>40</v>
      </c>
      <c r="D66" s="10">
        <v>78</v>
      </c>
      <c r="E66" s="9">
        <v>7881.12</v>
      </c>
      <c r="F66" s="8">
        <v>31.56</v>
      </c>
      <c r="G66" s="63">
        <v>2461.6799999999998</v>
      </c>
      <c r="H66" s="6" t="s">
        <v>343</v>
      </c>
    </row>
    <row r="67" spans="1:8" x14ac:dyDescent="0.25">
      <c r="A67" s="6" t="s">
        <v>594</v>
      </c>
      <c r="B67" s="6" t="s">
        <v>593</v>
      </c>
      <c r="C67" s="11" t="s">
        <v>40</v>
      </c>
      <c r="D67" s="10">
        <v>105</v>
      </c>
      <c r="E67" s="9">
        <v>4231.5</v>
      </c>
      <c r="F67" s="28">
        <v>25.175999999999998</v>
      </c>
      <c r="G67" s="63">
        <v>2643.48</v>
      </c>
      <c r="H67" s="6" t="s">
        <v>343</v>
      </c>
    </row>
    <row r="68" spans="1:8" x14ac:dyDescent="0.25">
      <c r="A68" s="6" t="s">
        <v>592</v>
      </c>
      <c r="B68" s="6" t="s">
        <v>591</v>
      </c>
      <c r="C68" s="11" t="s">
        <v>40</v>
      </c>
      <c r="D68" s="10">
        <v>47</v>
      </c>
      <c r="E68" s="9">
        <v>2905.07</v>
      </c>
      <c r="F68" s="8">
        <v>19.308</v>
      </c>
      <c r="G68" s="63">
        <v>907.476</v>
      </c>
      <c r="H68" s="6" t="s">
        <v>343</v>
      </c>
    </row>
    <row r="69" spans="1:8" x14ac:dyDescent="0.25">
      <c r="A69" s="6" t="s">
        <v>590</v>
      </c>
      <c r="B69" s="6" t="s">
        <v>589</v>
      </c>
      <c r="C69" s="11" t="s">
        <v>40</v>
      </c>
      <c r="D69" s="10">
        <v>4</v>
      </c>
      <c r="E69" s="9">
        <v>638.88</v>
      </c>
      <c r="F69" s="8">
        <v>49.893000000000001</v>
      </c>
      <c r="G69" s="63">
        <v>199.572</v>
      </c>
      <c r="H69" s="6" t="s">
        <v>343</v>
      </c>
    </row>
    <row r="70" spans="1:8" ht="38.25" x14ac:dyDescent="0.25">
      <c r="A70" s="6" t="s">
        <v>588</v>
      </c>
      <c r="B70" s="6" t="s">
        <v>587</v>
      </c>
      <c r="C70" s="11" t="s">
        <v>40</v>
      </c>
      <c r="D70" s="10">
        <v>30</v>
      </c>
      <c r="E70" s="9">
        <v>1831.8</v>
      </c>
      <c r="F70" s="8">
        <v>19.073999999999998</v>
      </c>
      <c r="G70" s="63">
        <v>572.21999999999991</v>
      </c>
      <c r="H70" s="6" t="s">
        <v>343</v>
      </c>
    </row>
    <row r="71" spans="1:8" ht="25.5" x14ac:dyDescent="0.25">
      <c r="A71" s="6" t="s">
        <v>586</v>
      </c>
      <c r="B71" s="6" t="s">
        <v>585</v>
      </c>
      <c r="C71" s="11" t="s">
        <v>344</v>
      </c>
      <c r="D71" s="10">
        <v>0.08</v>
      </c>
      <c r="E71" s="9">
        <v>84000</v>
      </c>
      <c r="F71" s="8">
        <v>218662.5</v>
      </c>
      <c r="G71" s="65"/>
      <c r="H71" s="6" t="s">
        <v>343</v>
      </c>
    </row>
    <row r="72" spans="1:8" ht="51" x14ac:dyDescent="0.25">
      <c r="A72" s="6" t="s">
        <v>584</v>
      </c>
      <c r="B72" s="6" t="s">
        <v>583</v>
      </c>
      <c r="C72" s="11" t="s">
        <v>344</v>
      </c>
      <c r="D72" s="10">
        <v>7.0000000000000007E-2</v>
      </c>
      <c r="E72" s="9">
        <v>6650</v>
      </c>
      <c r="F72" s="8">
        <v>19783.75</v>
      </c>
      <c r="G72" s="63">
        <v>1384.8625000000002</v>
      </c>
      <c r="H72" s="6" t="s">
        <v>343</v>
      </c>
    </row>
    <row r="73" spans="1:8" ht="63.75" x14ac:dyDescent="0.25">
      <c r="A73" s="6" t="s">
        <v>582</v>
      </c>
      <c r="B73" s="6" t="s">
        <v>581</v>
      </c>
      <c r="C73" s="11" t="s">
        <v>40</v>
      </c>
      <c r="D73" s="10">
        <v>225</v>
      </c>
      <c r="E73" s="9">
        <v>7863.75</v>
      </c>
      <c r="F73" s="28">
        <v>21.834</v>
      </c>
      <c r="G73" s="63">
        <v>4912.6499999999996</v>
      </c>
      <c r="H73" s="6" t="s">
        <v>343</v>
      </c>
    </row>
    <row r="74" spans="1:8" ht="25.5" x14ac:dyDescent="0.25">
      <c r="A74" s="6" t="s">
        <v>580</v>
      </c>
      <c r="B74" s="6" t="s">
        <v>579</v>
      </c>
      <c r="C74" s="11" t="s">
        <v>40</v>
      </c>
      <c r="D74" s="10">
        <v>30</v>
      </c>
      <c r="E74" s="9">
        <v>4368</v>
      </c>
      <c r="F74" s="8">
        <v>45.483000000000004</v>
      </c>
      <c r="G74" s="63">
        <v>1364.4900000000002</v>
      </c>
      <c r="H74" s="6" t="s">
        <v>343</v>
      </c>
    </row>
    <row r="75" spans="1:8" x14ac:dyDescent="0.25">
      <c r="A75" s="6" t="s">
        <v>578</v>
      </c>
      <c r="B75" s="6" t="s">
        <v>577</v>
      </c>
      <c r="C75" s="11" t="s">
        <v>40</v>
      </c>
      <c r="D75" s="10">
        <v>29</v>
      </c>
      <c r="E75" s="9">
        <v>8049.82</v>
      </c>
      <c r="F75" s="8">
        <v>86.708999999999989</v>
      </c>
      <c r="G75" s="63">
        <v>2514.5609999999997</v>
      </c>
      <c r="H75" s="6" t="s">
        <v>343</v>
      </c>
    </row>
    <row r="76" spans="1:8" ht="38.25" x14ac:dyDescent="0.25">
      <c r="A76" s="6" t="s">
        <v>576</v>
      </c>
      <c r="B76" s="6" t="s">
        <v>575</v>
      </c>
      <c r="C76" s="11" t="s">
        <v>40</v>
      </c>
      <c r="D76" s="10">
        <v>2400</v>
      </c>
      <c r="E76" s="9">
        <v>49992</v>
      </c>
      <c r="F76" s="28">
        <v>13.014000000000001</v>
      </c>
      <c r="G76" s="63">
        <v>31233.600000000002</v>
      </c>
      <c r="H76" s="6" t="s">
        <v>343</v>
      </c>
    </row>
    <row r="77" spans="1:8" ht="63.75" x14ac:dyDescent="0.25">
      <c r="A77" s="6" t="s">
        <v>574</v>
      </c>
      <c r="B77" s="6" t="s">
        <v>573</v>
      </c>
      <c r="C77" s="11" t="s">
        <v>40</v>
      </c>
      <c r="D77" s="10">
        <v>54</v>
      </c>
      <c r="E77" s="9">
        <v>2176.1999999999998</v>
      </c>
      <c r="F77" s="8">
        <v>12.587999999999999</v>
      </c>
      <c r="G77" s="63">
        <v>679.75199999999995</v>
      </c>
      <c r="H77" s="6" t="s">
        <v>343</v>
      </c>
    </row>
    <row r="78" spans="1:8" x14ac:dyDescent="0.25">
      <c r="A78" s="6" t="s">
        <v>572</v>
      </c>
      <c r="B78" s="6" t="s">
        <v>571</v>
      </c>
      <c r="C78" s="11" t="s">
        <v>40</v>
      </c>
      <c r="D78" s="10">
        <v>15</v>
      </c>
      <c r="E78" s="9">
        <v>2212.1999999999998</v>
      </c>
      <c r="F78" s="8">
        <v>46.067999999999998</v>
      </c>
      <c r="G78" s="63">
        <v>691.02</v>
      </c>
      <c r="H78" s="6" t="s">
        <v>343</v>
      </c>
    </row>
    <row r="79" spans="1:8" x14ac:dyDescent="0.25">
      <c r="A79" s="6" t="s">
        <v>570</v>
      </c>
      <c r="B79" s="6" t="s">
        <v>569</v>
      </c>
      <c r="C79" s="11" t="s">
        <v>40</v>
      </c>
      <c r="D79" s="10">
        <v>155</v>
      </c>
      <c r="E79" s="9">
        <v>27590</v>
      </c>
      <c r="F79" s="28">
        <v>111.20399999999999</v>
      </c>
      <c r="G79" s="63">
        <v>17236.62</v>
      </c>
      <c r="H79" s="6" t="s">
        <v>343</v>
      </c>
    </row>
    <row r="80" spans="1:8" x14ac:dyDescent="0.25">
      <c r="A80" s="6" t="s">
        <v>568</v>
      </c>
      <c r="B80" s="6" t="s">
        <v>567</v>
      </c>
      <c r="C80" s="11" t="s">
        <v>40</v>
      </c>
      <c r="D80" s="10">
        <v>144</v>
      </c>
      <c r="E80" s="9">
        <v>8900.64</v>
      </c>
      <c r="F80" s="28">
        <v>38.616</v>
      </c>
      <c r="G80" s="63">
        <v>5560.7039999999997</v>
      </c>
      <c r="H80" s="6" t="s">
        <v>343</v>
      </c>
    </row>
    <row r="81" spans="1:8" ht="25.5" x14ac:dyDescent="0.25">
      <c r="A81" s="6" t="s">
        <v>566</v>
      </c>
      <c r="B81" s="6" t="s">
        <v>565</v>
      </c>
      <c r="C81" s="11" t="s">
        <v>40</v>
      </c>
      <c r="D81" s="10">
        <v>27</v>
      </c>
      <c r="E81" s="9">
        <v>1088.0999999999999</v>
      </c>
      <c r="F81" s="8">
        <v>12.587999999999999</v>
      </c>
      <c r="G81" s="63">
        <v>339.87599999999998</v>
      </c>
      <c r="H81" s="6" t="s">
        <v>343</v>
      </c>
    </row>
    <row r="82" spans="1:8" ht="25.5" x14ac:dyDescent="0.25">
      <c r="A82" s="6" t="s">
        <v>564</v>
      </c>
      <c r="B82" s="6" t="s">
        <v>563</v>
      </c>
      <c r="C82" s="11" t="s">
        <v>40</v>
      </c>
      <c r="D82" s="10">
        <v>9</v>
      </c>
      <c r="E82" s="9">
        <v>909.36</v>
      </c>
      <c r="F82" s="8">
        <v>31.56</v>
      </c>
      <c r="G82" s="63">
        <v>284.03999999999996</v>
      </c>
      <c r="H82" s="6" t="s">
        <v>343</v>
      </c>
    </row>
    <row r="83" spans="1:8" x14ac:dyDescent="0.25">
      <c r="A83" s="6" t="s">
        <v>562</v>
      </c>
      <c r="B83" s="6" t="s">
        <v>561</v>
      </c>
      <c r="C83" s="11" t="s">
        <v>40</v>
      </c>
      <c r="D83" s="10">
        <v>12</v>
      </c>
      <c r="E83" s="9">
        <v>1212.48</v>
      </c>
      <c r="F83" s="8">
        <v>31.56</v>
      </c>
      <c r="G83" s="63">
        <v>378.71999999999997</v>
      </c>
      <c r="H83" s="6" t="s">
        <v>343</v>
      </c>
    </row>
    <row r="84" spans="1:8" x14ac:dyDescent="0.25">
      <c r="A84" s="6" t="s">
        <v>560</v>
      </c>
      <c r="B84" s="6" t="s">
        <v>559</v>
      </c>
      <c r="C84" s="11" t="s">
        <v>40</v>
      </c>
      <c r="D84" s="10">
        <v>82</v>
      </c>
      <c r="E84" s="9">
        <v>17868.62</v>
      </c>
      <c r="F84" s="8">
        <v>68.069999999999993</v>
      </c>
      <c r="G84" s="63">
        <v>5581.74</v>
      </c>
      <c r="H84" s="6" t="s">
        <v>343</v>
      </c>
    </row>
    <row r="85" spans="1:8" ht="51" x14ac:dyDescent="0.25">
      <c r="A85" s="6" t="s">
        <v>558</v>
      </c>
      <c r="B85" s="6" t="s">
        <v>557</v>
      </c>
      <c r="C85" s="11" t="s">
        <v>40</v>
      </c>
      <c r="D85" s="10">
        <v>8</v>
      </c>
      <c r="E85" s="9">
        <v>4543.12</v>
      </c>
      <c r="F85" s="8">
        <v>177.39600000000002</v>
      </c>
      <c r="G85" s="63">
        <v>1419.1680000000001</v>
      </c>
      <c r="H85" s="6" t="s">
        <v>343</v>
      </c>
    </row>
    <row r="86" spans="1:8" ht="38.25" x14ac:dyDescent="0.25">
      <c r="A86" s="6" t="s">
        <v>556</v>
      </c>
      <c r="B86" s="6" t="s">
        <v>555</v>
      </c>
      <c r="C86" s="11" t="s">
        <v>40</v>
      </c>
      <c r="D86" s="10">
        <v>45</v>
      </c>
      <c r="E86" s="9">
        <v>2437.65</v>
      </c>
      <c r="F86" s="8">
        <v>16.922999999999998</v>
      </c>
      <c r="G86" s="63">
        <v>761.53499999999997</v>
      </c>
      <c r="H86" s="6" t="s">
        <v>343</v>
      </c>
    </row>
    <row r="87" spans="1:8" ht="25.5" x14ac:dyDescent="0.25">
      <c r="A87" s="6" t="s">
        <v>554</v>
      </c>
      <c r="B87" s="6" t="s">
        <v>553</v>
      </c>
      <c r="C87" s="11" t="s">
        <v>40</v>
      </c>
      <c r="D87" s="10">
        <v>200</v>
      </c>
      <c r="E87" s="9">
        <v>9346</v>
      </c>
      <c r="F87" s="28">
        <v>29.189999999999998</v>
      </c>
      <c r="G87" s="63">
        <v>5838</v>
      </c>
      <c r="H87" s="6" t="s">
        <v>343</v>
      </c>
    </row>
    <row r="88" spans="1:8" x14ac:dyDescent="0.25">
      <c r="A88" s="6" t="s">
        <v>552</v>
      </c>
      <c r="B88" s="6" t="s">
        <v>551</v>
      </c>
      <c r="C88" s="11" t="s">
        <v>40</v>
      </c>
      <c r="D88" s="10">
        <v>80</v>
      </c>
      <c r="E88" s="9">
        <v>38468.800000000003</v>
      </c>
      <c r="F88" s="8">
        <v>150.20699999999999</v>
      </c>
      <c r="G88" s="63">
        <v>12016.56</v>
      </c>
      <c r="H88" s="6" t="s">
        <v>343</v>
      </c>
    </row>
    <row r="89" spans="1:8" x14ac:dyDescent="0.25">
      <c r="A89" s="6" t="s">
        <v>550</v>
      </c>
      <c r="B89" s="6" t="s">
        <v>549</v>
      </c>
      <c r="C89" s="11" t="s">
        <v>40</v>
      </c>
      <c r="D89" s="10">
        <v>426</v>
      </c>
      <c r="E89" s="9">
        <v>17167.8</v>
      </c>
      <c r="F89" s="28">
        <v>25.175999999999998</v>
      </c>
      <c r="G89" s="63">
        <v>10724.975999999999</v>
      </c>
      <c r="H89" s="6" t="s">
        <v>343</v>
      </c>
    </row>
    <row r="90" spans="1:8" ht="25.5" x14ac:dyDescent="0.25">
      <c r="A90" s="6" t="s">
        <v>548</v>
      </c>
      <c r="B90" s="6" t="s">
        <v>547</v>
      </c>
      <c r="C90" s="11" t="s">
        <v>40</v>
      </c>
      <c r="D90" s="10">
        <v>8</v>
      </c>
      <c r="E90" s="9">
        <v>494.48</v>
      </c>
      <c r="F90" s="8">
        <v>19.308</v>
      </c>
      <c r="G90" s="63">
        <v>154.464</v>
      </c>
      <c r="H90" s="6" t="s">
        <v>343</v>
      </c>
    </row>
    <row r="91" spans="1:8" ht="25.5" x14ac:dyDescent="0.25">
      <c r="A91" s="6" t="s">
        <v>546</v>
      </c>
      <c r="B91" s="6" t="s">
        <v>545</v>
      </c>
      <c r="C91" s="11" t="s">
        <v>40</v>
      </c>
      <c r="D91" s="10">
        <v>10</v>
      </c>
      <c r="E91" s="9">
        <v>610.6</v>
      </c>
      <c r="F91" s="8">
        <v>19.073999999999998</v>
      </c>
      <c r="G91" s="63">
        <v>190.73999999999998</v>
      </c>
      <c r="H91" s="6" t="s">
        <v>343</v>
      </c>
    </row>
    <row r="92" spans="1:8" ht="25.5" x14ac:dyDescent="0.25">
      <c r="A92" s="6" t="s">
        <v>544</v>
      </c>
      <c r="B92" s="6" t="s">
        <v>543</v>
      </c>
      <c r="C92" s="11" t="s">
        <v>40</v>
      </c>
      <c r="D92" s="10">
        <v>60</v>
      </c>
      <c r="E92" s="9">
        <v>13233</v>
      </c>
      <c r="F92" s="8">
        <v>68.891999999999996</v>
      </c>
      <c r="G92" s="63">
        <v>4133.5199999999995</v>
      </c>
      <c r="H92" s="6" t="s">
        <v>343</v>
      </c>
    </row>
    <row r="93" spans="1:8" x14ac:dyDescent="0.25">
      <c r="A93" s="6" t="s">
        <v>542</v>
      </c>
      <c r="B93" s="6" t="s">
        <v>541</v>
      </c>
      <c r="C93" s="11" t="s">
        <v>40</v>
      </c>
      <c r="D93" s="10">
        <v>46</v>
      </c>
      <c r="E93" s="9">
        <v>4801.4799999999996</v>
      </c>
      <c r="F93" s="8">
        <v>32.606999999999999</v>
      </c>
      <c r="G93" s="63">
        <v>1499.922</v>
      </c>
      <c r="H93" s="6" t="s">
        <v>343</v>
      </c>
    </row>
    <row r="94" spans="1:8" x14ac:dyDescent="0.25">
      <c r="A94" s="6" t="s">
        <v>542</v>
      </c>
      <c r="B94" s="6" t="s">
        <v>541</v>
      </c>
      <c r="C94" s="11" t="s">
        <v>40</v>
      </c>
      <c r="D94" s="10">
        <v>25</v>
      </c>
      <c r="E94" s="9">
        <v>2609.5</v>
      </c>
      <c r="F94" s="8">
        <v>32.606999999999999</v>
      </c>
      <c r="G94" s="63">
        <v>815.17499999999995</v>
      </c>
      <c r="H94" s="6" t="s">
        <v>343</v>
      </c>
    </row>
    <row r="95" spans="1:8" ht="51" x14ac:dyDescent="0.25">
      <c r="A95" s="6" t="s">
        <v>540</v>
      </c>
      <c r="B95" s="6" t="s">
        <v>539</v>
      </c>
      <c r="C95" s="11" t="s">
        <v>344</v>
      </c>
      <c r="D95" s="10">
        <v>0.01</v>
      </c>
      <c r="E95" s="9">
        <v>1255</v>
      </c>
      <c r="F95" s="8">
        <v>26135.376000000004</v>
      </c>
      <c r="G95" s="63">
        <v>261.35376000000002</v>
      </c>
      <c r="H95" s="6" t="s">
        <v>343</v>
      </c>
    </row>
    <row r="96" spans="1:8" ht="51" x14ac:dyDescent="0.25">
      <c r="A96" s="6" t="s">
        <v>538</v>
      </c>
      <c r="B96" s="6" t="s">
        <v>537</v>
      </c>
      <c r="C96" s="11" t="s">
        <v>344</v>
      </c>
      <c r="D96" s="10">
        <v>0.25</v>
      </c>
      <c r="E96" s="9">
        <v>11658.86</v>
      </c>
      <c r="F96" s="8">
        <v>24279.584999999999</v>
      </c>
      <c r="G96" s="63">
        <v>6069.8962499999998</v>
      </c>
      <c r="H96" s="6" t="s">
        <v>343</v>
      </c>
    </row>
    <row r="97" spans="1:8" ht="51" x14ac:dyDescent="0.25">
      <c r="A97" s="6" t="s">
        <v>538</v>
      </c>
      <c r="B97" s="6" t="s">
        <v>537</v>
      </c>
      <c r="C97" s="11" t="s">
        <v>344</v>
      </c>
      <c r="D97" s="10">
        <v>0.04</v>
      </c>
      <c r="E97" s="9">
        <v>1865.42</v>
      </c>
      <c r="F97" s="8">
        <v>9711.8340000000007</v>
      </c>
      <c r="G97" s="63">
        <v>388.47336000000001</v>
      </c>
      <c r="H97" s="6" t="s">
        <v>343</v>
      </c>
    </row>
    <row r="98" spans="1:8" ht="51" x14ac:dyDescent="0.25">
      <c r="A98" s="6" t="s">
        <v>536</v>
      </c>
      <c r="B98" s="6" t="s">
        <v>535</v>
      </c>
      <c r="C98" s="11" t="s">
        <v>40</v>
      </c>
      <c r="D98" s="10">
        <v>6</v>
      </c>
      <c r="E98" s="9">
        <v>2916.24</v>
      </c>
      <c r="F98" s="8">
        <v>151.827</v>
      </c>
      <c r="G98" s="63">
        <v>910.96199999999999</v>
      </c>
      <c r="H98" s="6" t="s">
        <v>343</v>
      </c>
    </row>
    <row r="99" spans="1:8" ht="51" x14ac:dyDescent="0.25">
      <c r="A99" s="6" t="s">
        <v>534</v>
      </c>
      <c r="B99" s="6" t="s">
        <v>533</v>
      </c>
      <c r="C99" s="11" t="s">
        <v>40</v>
      </c>
      <c r="D99" s="10">
        <v>17</v>
      </c>
      <c r="E99" s="9">
        <v>6043.84</v>
      </c>
      <c r="F99" s="8">
        <v>111.054</v>
      </c>
      <c r="G99" s="63">
        <v>1887.9180000000001</v>
      </c>
      <c r="H99" s="6" t="s">
        <v>343</v>
      </c>
    </row>
    <row r="100" spans="1:8" x14ac:dyDescent="0.25">
      <c r="A100" s="6" t="s">
        <v>532</v>
      </c>
      <c r="B100" s="6" t="s">
        <v>531</v>
      </c>
      <c r="C100" s="11" t="s">
        <v>344</v>
      </c>
      <c r="D100" s="10">
        <v>2.5000000000000001E-2</v>
      </c>
      <c r="E100" s="9">
        <v>29827.25</v>
      </c>
      <c r="F100" s="8">
        <v>248461.01400000002</v>
      </c>
      <c r="G100" s="63">
        <v>6211.5253500000008</v>
      </c>
      <c r="H100" s="6" t="s">
        <v>343</v>
      </c>
    </row>
    <row r="101" spans="1:8" x14ac:dyDescent="0.25">
      <c r="A101" s="6" t="s">
        <v>530</v>
      </c>
      <c r="B101" s="6" t="s">
        <v>529</v>
      </c>
      <c r="C101" s="11" t="s">
        <v>40</v>
      </c>
      <c r="D101" s="10">
        <v>4</v>
      </c>
      <c r="E101" s="9">
        <v>1022.24</v>
      </c>
      <c r="F101" s="8">
        <v>79.83</v>
      </c>
      <c r="G101" s="63">
        <v>319.32</v>
      </c>
      <c r="H101" s="6" t="s">
        <v>343</v>
      </c>
    </row>
    <row r="102" spans="1:8" x14ac:dyDescent="0.25">
      <c r="A102" s="6" t="s">
        <v>528</v>
      </c>
      <c r="B102" s="6" t="s">
        <v>527</v>
      </c>
      <c r="C102" s="11" t="s">
        <v>40</v>
      </c>
      <c r="D102" s="10">
        <v>4</v>
      </c>
      <c r="E102" s="9">
        <v>1007.04</v>
      </c>
      <c r="F102" s="8">
        <v>78.644999999999996</v>
      </c>
      <c r="G102" s="63">
        <v>314.58</v>
      </c>
      <c r="H102" s="6" t="s">
        <v>343</v>
      </c>
    </row>
    <row r="103" spans="1:8" x14ac:dyDescent="0.25">
      <c r="A103" s="6" t="s">
        <v>526</v>
      </c>
      <c r="B103" s="6" t="s">
        <v>525</v>
      </c>
      <c r="C103" s="11" t="s">
        <v>40</v>
      </c>
      <c r="D103" s="10">
        <v>50</v>
      </c>
      <c r="E103" s="9">
        <v>92970.5</v>
      </c>
      <c r="F103" s="8">
        <v>580.83299999999997</v>
      </c>
      <c r="G103" s="63">
        <v>29041.649999999998</v>
      </c>
      <c r="H103" s="6" t="s">
        <v>343</v>
      </c>
    </row>
    <row r="104" spans="1:8" x14ac:dyDescent="0.25">
      <c r="A104" s="6" t="s">
        <v>524</v>
      </c>
      <c r="B104" s="6" t="s">
        <v>523</v>
      </c>
      <c r="C104" s="11" t="s">
        <v>40</v>
      </c>
      <c r="D104" s="10">
        <v>135</v>
      </c>
      <c r="E104" s="9">
        <v>5440.5</v>
      </c>
      <c r="F104" s="28">
        <v>25.175999999999998</v>
      </c>
      <c r="G104" s="63">
        <v>3398.7599999999998</v>
      </c>
      <c r="H104" s="6" t="s">
        <v>343</v>
      </c>
    </row>
    <row r="105" spans="1:8" x14ac:dyDescent="0.25">
      <c r="A105" s="6" t="s">
        <v>522</v>
      </c>
      <c r="B105" s="6" t="s">
        <v>521</v>
      </c>
      <c r="C105" s="11" t="s">
        <v>40</v>
      </c>
      <c r="D105" s="10">
        <v>23</v>
      </c>
      <c r="E105" s="9">
        <v>3498.99</v>
      </c>
      <c r="F105" s="8">
        <v>47.522999999999996</v>
      </c>
      <c r="G105" s="63">
        <v>1093.029</v>
      </c>
      <c r="H105" s="6" t="s">
        <v>343</v>
      </c>
    </row>
    <row r="106" spans="1:8" ht="25.5" x14ac:dyDescent="0.25">
      <c r="A106" s="6" t="s">
        <v>520</v>
      </c>
      <c r="B106" s="6" t="s">
        <v>519</v>
      </c>
      <c r="C106" s="11" t="s">
        <v>40</v>
      </c>
      <c r="D106" s="10">
        <v>11</v>
      </c>
      <c r="E106" s="9">
        <v>1111.44</v>
      </c>
      <c r="F106" s="8">
        <v>31.56</v>
      </c>
      <c r="G106" s="63">
        <v>347.15999999999997</v>
      </c>
      <c r="H106" s="6" t="s">
        <v>343</v>
      </c>
    </row>
    <row r="107" spans="1:8" ht="25.5" x14ac:dyDescent="0.25">
      <c r="A107" s="6" t="s">
        <v>518</v>
      </c>
      <c r="B107" s="6" t="s">
        <v>517</v>
      </c>
      <c r="C107" s="11" t="s">
        <v>40</v>
      </c>
      <c r="D107" s="10">
        <v>6</v>
      </c>
      <c r="E107" s="9">
        <v>1533.36</v>
      </c>
      <c r="F107" s="8">
        <v>79.83</v>
      </c>
      <c r="G107" s="63">
        <v>478.98</v>
      </c>
      <c r="H107" s="6" t="s">
        <v>343</v>
      </c>
    </row>
    <row r="108" spans="1:8" x14ac:dyDescent="0.25">
      <c r="A108" s="6" t="s">
        <v>516</v>
      </c>
      <c r="B108" s="6" t="s">
        <v>515</v>
      </c>
      <c r="C108" s="11" t="s">
        <v>40</v>
      </c>
      <c r="D108" s="10">
        <v>100</v>
      </c>
      <c r="E108" s="9">
        <v>7270</v>
      </c>
      <c r="F108" s="28">
        <v>45.42</v>
      </c>
      <c r="G108" s="63">
        <v>4542</v>
      </c>
      <c r="H108" s="6" t="s">
        <v>343</v>
      </c>
    </row>
    <row r="109" spans="1:8" x14ac:dyDescent="0.25">
      <c r="A109" s="6" t="s">
        <v>514</v>
      </c>
      <c r="B109" s="6" t="s">
        <v>513</v>
      </c>
      <c r="C109" s="11" t="s">
        <v>40</v>
      </c>
      <c r="D109" s="10">
        <v>71</v>
      </c>
      <c r="E109" s="9">
        <v>4289.82</v>
      </c>
      <c r="F109" s="8">
        <v>18.872999999999998</v>
      </c>
      <c r="G109" s="65"/>
      <c r="H109" s="6" t="s">
        <v>343</v>
      </c>
    </row>
    <row r="110" spans="1:8" x14ac:dyDescent="0.25">
      <c r="A110" s="6" t="s">
        <v>514</v>
      </c>
      <c r="B110" s="6" t="s">
        <v>513</v>
      </c>
      <c r="C110" s="11" t="s">
        <v>40</v>
      </c>
      <c r="D110" s="10">
        <v>1238</v>
      </c>
      <c r="E110" s="9">
        <v>74799.960000000006</v>
      </c>
      <c r="F110" s="28">
        <v>37.745999999999995</v>
      </c>
      <c r="G110" s="63">
        <v>46729.547999999995</v>
      </c>
      <c r="H110" s="6" t="s">
        <v>343</v>
      </c>
    </row>
    <row r="111" spans="1:8" x14ac:dyDescent="0.25">
      <c r="A111" s="6" t="s">
        <v>514</v>
      </c>
      <c r="B111" s="6" t="s">
        <v>513</v>
      </c>
      <c r="C111" s="11" t="s">
        <v>40</v>
      </c>
      <c r="D111" s="10">
        <v>3454</v>
      </c>
      <c r="E111" s="9">
        <v>208690.68</v>
      </c>
      <c r="F111" s="28">
        <v>37.745999999999995</v>
      </c>
      <c r="G111" s="63">
        <v>130374.68399999998</v>
      </c>
      <c r="H111" s="6" t="s">
        <v>343</v>
      </c>
    </row>
    <row r="112" spans="1:8" x14ac:dyDescent="0.25">
      <c r="A112" s="6" t="s">
        <v>512</v>
      </c>
      <c r="B112" s="6" t="s">
        <v>511</v>
      </c>
      <c r="C112" s="11" t="s">
        <v>344</v>
      </c>
      <c r="D112" s="10">
        <v>1.4999999999999999E-2</v>
      </c>
      <c r="E112" s="9">
        <v>1275</v>
      </c>
      <c r="F112" s="8">
        <v>17701.25</v>
      </c>
      <c r="G112" s="63">
        <v>265.51875000000001</v>
      </c>
      <c r="H112" s="6" t="s">
        <v>343</v>
      </c>
    </row>
    <row r="113" spans="1:8" ht="25.5" x14ac:dyDescent="0.25">
      <c r="A113" s="6" t="s">
        <v>510</v>
      </c>
      <c r="B113" s="6" t="s">
        <v>509</v>
      </c>
      <c r="C113" s="11" t="s">
        <v>40</v>
      </c>
      <c r="D113" s="10">
        <v>4</v>
      </c>
      <c r="E113" s="9">
        <v>131</v>
      </c>
      <c r="F113" s="8">
        <v>10.23</v>
      </c>
      <c r="G113" s="63">
        <v>40.92</v>
      </c>
      <c r="H113" s="6" t="s">
        <v>343</v>
      </c>
    </row>
    <row r="114" spans="1:8" ht="51" x14ac:dyDescent="0.25">
      <c r="A114" s="6" t="s">
        <v>508</v>
      </c>
      <c r="B114" s="6" t="s">
        <v>507</v>
      </c>
      <c r="C114" s="11" t="s">
        <v>40</v>
      </c>
      <c r="D114" s="10">
        <v>51</v>
      </c>
      <c r="E114" s="9">
        <v>7316.46</v>
      </c>
      <c r="F114" s="8">
        <v>44.814</v>
      </c>
      <c r="G114" s="63">
        <v>2285.5140000000001</v>
      </c>
      <c r="H114" s="6" t="s">
        <v>343</v>
      </c>
    </row>
    <row r="115" spans="1:8" ht="25.5" x14ac:dyDescent="0.25">
      <c r="A115" s="6" t="s">
        <v>506</v>
      </c>
      <c r="B115" s="6" t="s">
        <v>505</v>
      </c>
      <c r="C115" s="11" t="s">
        <v>40</v>
      </c>
      <c r="D115" s="10">
        <v>3</v>
      </c>
      <c r="E115" s="9">
        <v>698.25</v>
      </c>
      <c r="F115" s="8">
        <v>72.704999999999998</v>
      </c>
      <c r="G115" s="63">
        <v>218.11500000000001</v>
      </c>
      <c r="H115" s="6" t="s">
        <v>343</v>
      </c>
    </row>
    <row r="116" spans="1:8" ht="51" x14ac:dyDescent="0.25">
      <c r="A116" s="6" t="s">
        <v>504</v>
      </c>
      <c r="B116" s="6" t="s">
        <v>503</v>
      </c>
      <c r="C116" s="11" t="s">
        <v>40</v>
      </c>
      <c r="D116" s="10">
        <v>10</v>
      </c>
      <c r="E116" s="9">
        <v>3090.4</v>
      </c>
      <c r="F116" s="8">
        <v>96.533999999999992</v>
      </c>
      <c r="G116" s="63">
        <v>965.33999999999992</v>
      </c>
      <c r="H116" s="6" t="s">
        <v>343</v>
      </c>
    </row>
    <row r="117" spans="1:8" ht="51" x14ac:dyDescent="0.25">
      <c r="A117" s="6" t="s">
        <v>502</v>
      </c>
      <c r="B117" s="6" t="s">
        <v>501</v>
      </c>
      <c r="C117" s="11" t="s">
        <v>40</v>
      </c>
      <c r="D117" s="10">
        <v>103</v>
      </c>
      <c r="E117" s="9">
        <v>18475.11</v>
      </c>
      <c r="F117" s="28">
        <v>112.062</v>
      </c>
      <c r="G117" s="63">
        <v>11542.386</v>
      </c>
      <c r="H117" s="6" t="s">
        <v>343</v>
      </c>
    </row>
    <row r="118" spans="1:8" ht="38.25" x14ac:dyDescent="0.25">
      <c r="A118" s="6" t="s">
        <v>500</v>
      </c>
      <c r="B118" s="6" t="s">
        <v>499</v>
      </c>
      <c r="C118" s="11" t="s">
        <v>40</v>
      </c>
      <c r="D118" s="10">
        <v>40</v>
      </c>
      <c r="E118" s="9">
        <v>2009.2</v>
      </c>
      <c r="F118" s="8">
        <v>15.689999999999998</v>
      </c>
      <c r="G118" s="63">
        <v>627.59999999999991</v>
      </c>
      <c r="H118" s="6" t="s">
        <v>343</v>
      </c>
    </row>
    <row r="119" spans="1:8" x14ac:dyDescent="0.25">
      <c r="A119" s="6" t="s">
        <v>498</v>
      </c>
      <c r="B119" s="6" t="s">
        <v>497</v>
      </c>
      <c r="C119" s="11" t="s">
        <v>40</v>
      </c>
      <c r="D119" s="10">
        <v>70</v>
      </c>
      <c r="E119" s="9">
        <v>2821</v>
      </c>
      <c r="F119" s="8">
        <v>12.587999999999999</v>
      </c>
      <c r="G119" s="63">
        <v>881.16</v>
      </c>
      <c r="H119" s="6" t="s">
        <v>343</v>
      </c>
    </row>
    <row r="120" spans="1:8" x14ac:dyDescent="0.25">
      <c r="A120" s="6" t="s">
        <v>496</v>
      </c>
      <c r="B120" s="6" t="s">
        <v>495</v>
      </c>
      <c r="C120" s="11" t="s">
        <v>40</v>
      </c>
      <c r="D120" s="10">
        <v>31</v>
      </c>
      <c r="E120" s="9">
        <v>1916.11</v>
      </c>
      <c r="F120" s="8">
        <v>19.308</v>
      </c>
      <c r="G120" s="63">
        <v>598.548</v>
      </c>
      <c r="H120" s="6" t="s">
        <v>343</v>
      </c>
    </row>
    <row r="121" spans="1:8" x14ac:dyDescent="0.25">
      <c r="A121" s="6" t="s">
        <v>494</v>
      </c>
      <c r="B121" s="6" t="s">
        <v>493</v>
      </c>
      <c r="C121" s="11" t="s">
        <v>40</v>
      </c>
      <c r="D121" s="10">
        <v>10</v>
      </c>
      <c r="E121" s="9">
        <v>1010.4</v>
      </c>
      <c r="F121" s="8">
        <v>31.56</v>
      </c>
      <c r="G121" s="63">
        <v>315.59999999999997</v>
      </c>
      <c r="H121" s="6" t="s">
        <v>343</v>
      </c>
    </row>
    <row r="122" spans="1:8" x14ac:dyDescent="0.25">
      <c r="A122" s="6" t="s">
        <v>492</v>
      </c>
      <c r="B122" s="6" t="s">
        <v>491</v>
      </c>
      <c r="C122" s="11" t="s">
        <v>40</v>
      </c>
      <c r="D122" s="10">
        <v>90</v>
      </c>
      <c r="E122" s="9">
        <v>4467.6000000000004</v>
      </c>
      <c r="F122" s="8">
        <v>15.506999999999998</v>
      </c>
      <c r="G122" s="63">
        <v>1395.6299999999999</v>
      </c>
      <c r="H122" s="6" t="s">
        <v>343</v>
      </c>
    </row>
    <row r="123" spans="1:8" ht="63.75" x14ac:dyDescent="0.25">
      <c r="A123" s="6" t="s">
        <v>490</v>
      </c>
      <c r="B123" s="6" t="s">
        <v>489</v>
      </c>
      <c r="C123" s="11" t="s">
        <v>344</v>
      </c>
      <c r="D123" s="10">
        <v>7.4999999999999997E-2</v>
      </c>
      <c r="E123" s="9">
        <v>5325</v>
      </c>
      <c r="F123" s="8">
        <v>14785.75</v>
      </c>
      <c r="G123" s="63">
        <v>1108.9312499999999</v>
      </c>
      <c r="H123" s="6" t="s">
        <v>343</v>
      </c>
    </row>
    <row r="124" spans="1:8" ht="63.75" x14ac:dyDescent="0.25">
      <c r="A124" s="6" t="s">
        <v>488</v>
      </c>
      <c r="B124" s="6" t="s">
        <v>487</v>
      </c>
      <c r="C124" s="11" t="s">
        <v>344</v>
      </c>
      <c r="D124" s="10">
        <v>0.01</v>
      </c>
      <c r="E124" s="9">
        <v>920</v>
      </c>
      <c r="F124" s="8">
        <v>19159</v>
      </c>
      <c r="G124" s="63">
        <v>191.59</v>
      </c>
      <c r="H124" s="6" t="s">
        <v>343</v>
      </c>
    </row>
    <row r="125" spans="1:8" ht="38.25" x14ac:dyDescent="0.25">
      <c r="A125" s="6" t="s">
        <v>486</v>
      </c>
      <c r="B125" s="6" t="s">
        <v>485</v>
      </c>
      <c r="C125" s="11" t="s">
        <v>344</v>
      </c>
      <c r="D125" s="10">
        <v>0.22</v>
      </c>
      <c r="E125" s="9">
        <v>29906.799999999999</v>
      </c>
      <c r="F125" s="8">
        <v>70773.764999999999</v>
      </c>
      <c r="G125" s="63">
        <v>15570.228300000001</v>
      </c>
      <c r="H125" s="6" t="s">
        <v>343</v>
      </c>
    </row>
    <row r="126" spans="1:8" ht="51" x14ac:dyDescent="0.25">
      <c r="A126" s="6" t="s">
        <v>484</v>
      </c>
      <c r="B126" s="6" t="s">
        <v>483</v>
      </c>
      <c r="C126" s="11" t="s">
        <v>40</v>
      </c>
      <c r="D126" s="10">
        <v>14</v>
      </c>
      <c r="E126" s="9">
        <v>6925.66</v>
      </c>
      <c r="F126" s="8">
        <v>154.53</v>
      </c>
      <c r="G126" s="63">
        <v>2163.42</v>
      </c>
      <c r="H126" s="6" t="s">
        <v>343</v>
      </c>
    </row>
    <row r="127" spans="1:8" ht="51" x14ac:dyDescent="0.25">
      <c r="A127" s="6" t="s">
        <v>482</v>
      </c>
      <c r="B127" s="6" t="s">
        <v>481</v>
      </c>
      <c r="C127" s="11" t="s">
        <v>40</v>
      </c>
      <c r="D127" s="10">
        <v>12</v>
      </c>
      <c r="E127" s="9">
        <v>2790.24</v>
      </c>
      <c r="F127" s="8">
        <v>72.632999999999996</v>
      </c>
      <c r="G127" s="63">
        <v>871.596</v>
      </c>
      <c r="H127" s="6" t="s">
        <v>343</v>
      </c>
    </row>
    <row r="128" spans="1:8" ht="25.5" x14ac:dyDescent="0.25">
      <c r="A128" s="6" t="s">
        <v>480</v>
      </c>
      <c r="B128" s="6" t="s">
        <v>479</v>
      </c>
      <c r="C128" s="11" t="s">
        <v>344</v>
      </c>
      <c r="D128" s="10">
        <v>2.5000000000000001E-2</v>
      </c>
      <c r="E128" s="9">
        <v>13958.33</v>
      </c>
      <c r="F128" s="8">
        <v>116272.916</v>
      </c>
      <c r="G128" s="63">
        <v>2906.8229000000001</v>
      </c>
      <c r="H128" s="6" t="s">
        <v>343</v>
      </c>
    </row>
    <row r="129" spans="1:8" x14ac:dyDescent="0.25">
      <c r="A129" s="6" t="s">
        <v>478</v>
      </c>
      <c r="B129" s="6" t="s">
        <v>477</v>
      </c>
      <c r="C129" s="11" t="s">
        <v>40</v>
      </c>
      <c r="D129" s="10">
        <v>2500</v>
      </c>
      <c r="E129" s="9">
        <v>325000</v>
      </c>
      <c r="F129" s="28">
        <v>81.216000000000008</v>
      </c>
      <c r="G129" s="63">
        <v>203040.00000000003</v>
      </c>
      <c r="H129" s="6" t="s">
        <v>343</v>
      </c>
    </row>
    <row r="130" spans="1:8" x14ac:dyDescent="0.25">
      <c r="A130" s="6" t="s">
        <v>476</v>
      </c>
      <c r="B130" s="6" t="s">
        <v>475</v>
      </c>
      <c r="C130" s="11" t="s">
        <v>40</v>
      </c>
      <c r="D130" s="10">
        <v>24</v>
      </c>
      <c r="E130" s="9">
        <v>3833.28</v>
      </c>
      <c r="F130" s="8">
        <v>49.893000000000001</v>
      </c>
      <c r="G130" s="63">
        <v>1197.432</v>
      </c>
      <c r="H130" s="6" t="s">
        <v>343</v>
      </c>
    </row>
    <row r="131" spans="1:8" ht="25.5" x14ac:dyDescent="0.25">
      <c r="A131" s="6" t="s">
        <v>474</v>
      </c>
      <c r="B131" s="6" t="s">
        <v>473</v>
      </c>
      <c r="C131" s="11" t="s">
        <v>40</v>
      </c>
      <c r="D131" s="10">
        <v>25</v>
      </c>
      <c r="E131" s="9">
        <v>3993</v>
      </c>
      <c r="F131" s="8">
        <v>49.893000000000001</v>
      </c>
      <c r="G131" s="63">
        <v>1247.325</v>
      </c>
      <c r="H131" s="6" t="s">
        <v>343</v>
      </c>
    </row>
    <row r="132" spans="1:8" x14ac:dyDescent="0.25">
      <c r="A132" s="6" t="s">
        <v>472</v>
      </c>
      <c r="B132" s="6" t="s">
        <v>471</v>
      </c>
      <c r="C132" s="11" t="s">
        <v>40</v>
      </c>
      <c r="D132" s="10">
        <v>1</v>
      </c>
      <c r="E132" s="9">
        <v>1236.6600000000001</v>
      </c>
      <c r="F132" s="8">
        <v>399.54599999999999</v>
      </c>
      <c r="G132" s="63">
        <v>399.54599999999999</v>
      </c>
      <c r="H132" s="6" t="s">
        <v>343</v>
      </c>
    </row>
    <row r="133" spans="1:8" x14ac:dyDescent="0.25">
      <c r="A133" s="6" t="s">
        <v>470</v>
      </c>
      <c r="B133" s="6" t="s">
        <v>469</v>
      </c>
      <c r="C133" s="11" t="s">
        <v>40</v>
      </c>
      <c r="D133" s="10">
        <v>35</v>
      </c>
      <c r="E133" s="9">
        <v>7226.8</v>
      </c>
      <c r="F133" s="8">
        <v>66.710999999999999</v>
      </c>
      <c r="G133" s="63">
        <v>2334.8849999999998</v>
      </c>
      <c r="H133" s="6" t="s">
        <v>343</v>
      </c>
    </row>
    <row r="134" spans="1:8" x14ac:dyDescent="0.25">
      <c r="A134" s="6" t="s">
        <v>468</v>
      </c>
      <c r="B134" s="6" t="s">
        <v>467</v>
      </c>
      <c r="C134" s="11" t="s">
        <v>40</v>
      </c>
      <c r="D134" s="10">
        <v>201</v>
      </c>
      <c r="E134" s="9">
        <v>41502.480000000003</v>
      </c>
      <c r="F134" s="28">
        <v>133.422</v>
      </c>
      <c r="G134" s="63">
        <v>26817.822</v>
      </c>
      <c r="H134" s="6" t="s">
        <v>343</v>
      </c>
    </row>
    <row r="135" spans="1:8" x14ac:dyDescent="0.25">
      <c r="A135" s="6" t="s">
        <v>466</v>
      </c>
      <c r="B135" s="6" t="s">
        <v>465</v>
      </c>
      <c r="C135" s="11" t="s">
        <v>40</v>
      </c>
      <c r="D135" s="10">
        <v>44</v>
      </c>
      <c r="E135" s="9">
        <v>13303.4</v>
      </c>
      <c r="F135" s="8">
        <v>97.685999999999993</v>
      </c>
      <c r="G135" s="63">
        <v>4298.1839999999993</v>
      </c>
      <c r="H135" s="6" t="s">
        <v>343</v>
      </c>
    </row>
    <row r="136" spans="1:8" x14ac:dyDescent="0.25">
      <c r="A136" s="6" t="s">
        <v>464</v>
      </c>
      <c r="B136" s="6" t="s">
        <v>463</v>
      </c>
      <c r="C136" s="11" t="s">
        <v>40</v>
      </c>
      <c r="D136" s="10">
        <v>176</v>
      </c>
      <c r="E136" s="9">
        <v>9257.6</v>
      </c>
      <c r="F136" s="28">
        <v>33.984000000000002</v>
      </c>
      <c r="G136" s="63">
        <v>5981.1840000000002</v>
      </c>
      <c r="H136" s="6" t="s">
        <v>343</v>
      </c>
    </row>
    <row r="137" spans="1:8" x14ac:dyDescent="0.25">
      <c r="A137" s="6" t="s">
        <v>462</v>
      </c>
      <c r="B137" s="6" t="s">
        <v>461</v>
      </c>
      <c r="C137" s="11" t="s">
        <v>40</v>
      </c>
      <c r="D137" s="10">
        <v>90</v>
      </c>
      <c r="E137" s="9">
        <v>23556.6</v>
      </c>
      <c r="F137" s="8">
        <v>84.563999999999993</v>
      </c>
      <c r="G137" s="63">
        <v>7610.7599999999993</v>
      </c>
      <c r="H137" s="6" t="s">
        <v>343</v>
      </c>
    </row>
    <row r="138" spans="1:8" x14ac:dyDescent="0.25">
      <c r="A138" s="6" t="s">
        <v>460</v>
      </c>
      <c r="B138" s="6" t="s">
        <v>459</v>
      </c>
      <c r="C138" s="11" t="s">
        <v>40</v>
      </c>
      <c r="D138" s="10">
        <v>23</v>
      </c>
      <c r="E138" s="9">
        <v>17987.84</v>
      </c>
      <c r="F138" s="8">
        <v>252.68099999999998</v>
      </c>
      <c r="G138" s="63">
        <v>5811.6629999999996</v>
      </c>
      <c r="H138" s="6" t="s">
        <v>343</v>
      </c>
    </row>
    <row r="139" spans="1:8" x14ac:dyDescent="0.25">
      <c r="A139" s="6" t="s">
        <v>458</v>
      </c>
      <c r="B139" s="6" t="s">
        <v>457</v>
      </c>
      <c r="C139" s="11" t="s">
        <v>40</v>
      </c>
      <c r="D139" s="10">
        <v>44.5</v>
      </c>
      <c r="E139" s="9">
        <v>7472.89</v>
      </c>
      <c r="F139" s="8">
        <v>54.254999999999995</v>
      </c>
      <c r="G139" s="63">
        <v>2414.3474999999999</v>
      </c>
      <c r="H139" s="6" t="s">
        <v>343</v>
      </c>
    </row>
    <row r="140" spans="1:8" x14ac:dyDescent="0.25">
      <c r="A140" s="6" t="s">
        <v>456</v>
      </c>
      <c r="B140" s="6" t="s">
        <v>455</v>
      </c>
      <c r="C140" s="11" t="s">
        <v>40</v>
      </c>
      <c r="D140" s="10">
        <v>298</v>
      </c>
      <c r="E140" s="9">
        <v>50043.14</v>
      </c>
      <c r="F140" s="28">
        <v>108.50999999999999</v>
      </c>
      <c r="G140" s="63">
        <v>32335.979999999996</v>
      </c>
      <c r="H140" s="6" t="s">
        <v>343</v>
      </c>
    </row>
    <row r="141" spans="1:8" ht="25.5" x14ac:dyDescent="0.25">
      <c r="A141" s="6" t="s">
        <v>454</v>
      </c>
      <c r="B141" s="6" t="s">
        <v>453</v>
      </c>
      <c r="C141" s="11" t="s">
        <v>40</v>
      </c>
      <c r="D141" s="10">
        <v>13</v>
      </c>
      <c r="E141" s="9">
        <v>10167.040000000001</v>
      </c>
      <c r="F141" s="8">
        <v>252.68099999999998</v>
      </c>
      <c r="G141" s="63">
        <v>3284.8529999999996</v>
      </c>
      <c r="H141" s="6" t="s">
        <v>343</v>
      </c>
    </row>
    <row r="142" spans="1:8" ht="25.5" x14ac:dyDescent="0.25">
      <c r="A142" s="6" t="s">
        <v>452</v>
      </c>
      <c r="B142" s="6" t="s">
        <v>451</v>
      </c>
      <c r="C142" s="11" t="s">
        <v>40</v>
      </c>
      <c r="D142" s="10">
        <v>45</v>
      </c>
      <c r="E142" s="9">
        <v>15041.25</v>
      </c>
      <c r="F142" s="8">
        <v>107.991</v>
      </c>
      <c r="G142" s="63">
        <v>4859.5950000000003</v>
      </c>
      <c r="H142" s="6" t="s">
        <v>343</v>
      </c>
    </row>
    <row r="143" spans="1:8" ht="25.5" x14ac:dyDescent="0.25">
      <c r="A143" s="6" t="s">
        <v>450</v>
      </c>
      <c r="B143" s="6" t="s">
        <v>449</v>
      </c>
      <c r="C143" s="11" t="s">
        <v>40</v>
      </c>
      <c r="D143" s="10">
        <v>113</v>
      </c>
      <c r="E143" s="9">
        <v>23332.240000000002</v>
      </c>
      <c r="F143" s="28">
        <v>133.422</v>
      </c>
      <c r="G143" s="63">
        <v>15076.686</v>
      </c>
      <c r="H143" s="6" t="s">
        <v>343</v>
      </c>
    </row>
    <row r="144" spans="1:8" x14ac:dyDescent="0.25">
      <c r="A144" s="6" t="s">
        <v>448</v>
      </c>
      <c r="B144" s="6" t="s">
        <v>447</v>
      </c>
      <c r="C144" s="11" t="s">
        <v>40</v>
      </c>
      <c r="D144" s="10">
        <v>78</v>
      </c>
      <c r="E144" s="9">
        <v>26071.5</v>
      </c>
      <c r="F144" s="8">
        <v>107.991</v>
      </c>
      <c r="G144" s="63">
        <v>8423.2980000000007</v>
      </c>
      <c r="H144" s="6" t="s">
        <v>343</v>
      </c>
    </row>
    <row r="145" spans="1:8" ht="25.5" x14ac:dyDescent="0.25">
      <c r="A145" s="6" t="s">
        <v>446</v>
      </c>
      <c r="B145" s="6" t="s">
        <v>445</v>
      </c>
      <c r="C145" s="11" t="s">
        <v>40</v>
      </c>
      <c r="D145" s="10">
        <v>41</v>
      </c>
      <c r="E145" s="9">
        <v>38145.58</v>
      </c>
      <c r="F145" s="8">
        <v>300.59100000000001</v>
      </c>
      <c r="G145" s="63">
        <v>12324.231</v>
      </c>
      <c r="H145" s="6" t="s">
        <v>343</v>
      </c>
    </row>
    <row r="146" spans="1:8" x14ac:dyDescent="0.25">
      <c r="A146" s="11" t="s">
        <v>444</v>
      </c>
      <c r="B146" s="12" t="s">
        <v>443</v>
      </c>
      <c r="C146" s="11" t="s">
        <v>40</v>
      </c>
      <c r="D146" s="10">
        <v>18</v>
      </c>
      <c r="E146" s="9">
        <v>1800</v>
      </c>
      <c r="F146" s="8">
        <v>52.32</v>
      </c>
      <c r="G146" s="63">
        <v>941.76</v>
      </c>
      <c r="H146" s="6" t="s">
        <v>343</v>
      </c>
    </row>
    <row r="147" spans="1:8" x14ac:dyDescent="0.25">
      <c r="A147" s="11" t="s">
        <v>442</v>
      </c>
      <c r="B147" s="12" t="s">
        <v>441</v>
      </c>
      <c r="C147" s="11" t="s">
        <v>40</v>
      </c>
      <c r="D147" s="10">
        <v>93</v>
      </c>
      <c r="E147" s="9">
        <v>9300</v>
      </c>
      <c r="F147" s="8">
        <v>52.32</v>
      </c>
      <c r="G147" s="63">
        <v>4865.76</v>
      </c>
      <c r="H147" s="6" t="s">
        <v>343</v>
      </c>
    </row>
    <row r="148" spans="1:8" x14ac:dyDescent="0.25">
      <c r="A148" s="11" t="s">
        <v>440</v>
      </c>
      <c r="B148" s="12" t="s">
        <v>439</v>
      </c>
      <c r="C148" s="11" t="s">
        <v>40</v>
      </c>
      <c r="D148" s="10">
        <v>110</v>
      </c>
      <c r="E148" s="9">
        <v>11000</v>
      </c>
      <c r="F148" s="28">
        <v>76.02</v>
      </c>
      <c r="G148" s="63">
        <v>8362.1999999999989</v>
      </c>
      <c r="H148" s="6" t="s">
        <v>343</v>
      </c>
    </row>
    <row r="149" spans="1:8" x14ac:dyDescent="0.25">
      <c r="A149" s="11" t="s">
        <v>438</v>
      </c>
      <c r="B149" s="12" t="s">
        <v>437</v>
      </c>
      <c r="C149" s="11" t="s">
        <v>40</v>
      </c>
      <c r="D149" s="10">
        <v>145</v>
      </c>
      <c r="E149" s="9">
        <v>14500</v>
      </c>
      <c r="F149" s="28">
        <v>104.64</v>
      </c>
      <c r="G149" s="63">
        <v>15172.8</v>
      </c>
      <c r="H149" s="6" t="s">
        <v>343</v>
      </c>
    </row>
    <row r="150" spans="1:8" x14ac:dyDescent="0.25">
      <c r="A150" s="11" t="s">
        <v>436</v>
      </c>
      <c r="B150" s="12" t="s">
        <v>435</v>
      </c>
      <c r="C150" s="11" t="s">
        <v>344</v>
      </c>
      <c r="D150" s="10">
        <v>1.6E-2</v>
      </c>
      <c r="E150" s="9">
        <v>2112</v>
      </c>
      <c r="F150" s="8">
        <v>41553.600000000006</v>
      </c>
      <c r="G150" s="63">
        <v>664.85760000000016</v>
      </c>
      <c r="H150" s="6" t="s">
        <v>343</v>
      </c>
    </row>
    <row r="151" spans="1:8" x14ac:dyDescent="0.25">
      <c r="A151" s="11" t="s">
        <v>434</v>
      </c>
      <c r="B151" s="12" t="s">
        <v>433</v>
      </c>
      <c r="C151" s="11" t="s">
        <v>344</v>
      </c>
      <c r="D151" s="10">
        <v>5.5E-2</v>
      </c>
      <c r="E151" s="9">
        <v>3468.3</v>
      </c>
      <c r="F151" s="8">
        <v>20570.172000000002</v>
      </c>
      <c r="G151" s="63">
        <v>1131.3594600000001</v>
      </c>
      <c r="H151" s="6" t="s">
        <v>343</v>
      </c>
    </row>
    <row r="152" spans="1:8" x14ac:dyDescent="0.25">
      <c r="A152" s="11" t="s">
        <v>432</v>
      </c>
      <c r="B152" s="12" t="s">
        <v>431</v>
      </c>
      <c r="C152" s="11" t="s">
        <v>344</v>
      </c>
      <c r="D152" s="10">
        <v>0.34</v>
      </c>
      <c r="E152" s="9">
        <v>1115622.1916000003</v>
      </c>
      <c r="F152" s="8">
        <v>2009760.5649999999</v>
      </c>
      <c r="G152" s="63">
        <v>683318.59210000001</v>
      </c>
      <c r="H152" s="6" t="s">
        <v>343</v>
      </c>
    </row>
    <row r="153" spans="1:8" ht="25.5" x14ac:dyDescent="0.25">
      <c r="A153" s="11" t="s">
        <v>430</v>
      </c>
      <c r="B153" s="12" t="s">
        <v>429</v>
      </c>
      <c r="C153" s="11" t="s">
        <v>344</v>
      </c>
      <c r="D153" s="10">
        <v>0.15</v>
      </c>
      <c r="E153" s="9">
        <v>9900</v>
      </c>
      <c r="F153" s="8">
        <v>62370</v>
      </c>
      <c r="G153" s="63">
        <v>9355.5</v>
      </c>
      <c r="H153" s="6" t="s">
        <v>343</v>
      </c>
    </row>
    <row r="154" spans="1:8" ht="25.5" x14ac:dyDescent="0.25">
      <c r="A154" s="11" t="s">
        <v>428</v>
      </c>
      <c r="B154" s="12" t="s">
        <v>427</v>
      </c>
      <c r="C154" s="11" t="s">
        <v>344</v>
      </c>
      <c r="D154" s="10">
        <v>0.03</v>
      </c>
      <c r="E154" s="9">
        <v>12799.5</v>
      </c>
      <c r="F154" s="8">
        <v>133200.13</v>
      </c>
      <c r="G154" s="63">
        <v>3996.0039000000002</v>
      </c>
      <c r="H154" s="6" t="s">
        <v>343</v>
      </c>
    </row>
    <row r="155" spans="1:8" x14ac:dyDescent="0.25">
      <c r="A155" s="11" t="s">
        <v>426</v>
      </c>
      <c r="B155" s="12" t="s">
        <v>425</v>
      </c>
      <c r="C155" s="11" t="s">
        <v>344</v>
      </c>
      <c r="D155" s="10">
        <v>0.17499999999999999</v>
      </c>
      <c r="E155" s="9">
        <v>101322.28749999999</v>
      </c>
      <c r="F155" s="8">
        <v>354628.005</v>
      </c>
      <c r="G155" s="63">
        <v>62059.900874999999</v>
      </c>
      <c r="H155" s="6" t="s">
        <v>343</v>
      </c>
    </row>
    <row r="156" spans="1:8" ht="25.5" x14ac:dyDescent="0.25">
      <c r="A156" s="11" t="s">
        <v>424</v>
      </c>
      <c r="B156" s="12" t="s">
        <v>423</v>
      </c>
      <c r="C156" s="11" t="s">
        <v>344</v>
      </c>
      <c r="D156" s="10">
        <v>0.36099999999999999</v>
      </c>
      <c r="E156" s="9">
        <v>653185.25584</v>
      </c>
      <c r="F156" s="8">
        <v>1475547.3</v>
      </c>
      <c r="G156" s="63">
        <v>532672.57530000003</v>
      </c>
      <c r="H156" s="6" t="s">
        <v>343</v>
      </c>
    </row>
    <row r="157" spans="1:8" x14ac:dyDescent="0.25">
      <c r="A157" s="11" t="s">
        <v>422</v>
      </c>
      <c r="B157" s="12" t="s">
        <v>421</v>
      </c>
      <c r="C157" s="11" t="s">
        <v>344</v>
      </c>
      <c r="D157" s="10">
        <v>0.13</v>
      </c>
      <c r="E157" s="9">
        <v>18958.332899999998</v>
      </c>
      <c r="F157" s="8">
        <v>114770.83</v>
      </c>
      <c r="G157" s="63">
        <v>14920.207900000001</v>
      </c>
      <c r="H157" s="6" t="s">
        <v>343</v>
      </c>
    </row>
    <row r="158" spans="1:8" x14ac:dyDescent="0.25">
      <c r="A158" s="11" t="s">
        <v>420</v>
      </c>
      <c r="B158" s="12" t="s">
        <v>419</v>
      </c>
      <c r="C158" s="11" t="s">
        <v>344</v>
      </c>
      <c r="D158" s="10">
        <v>1.4999999999999999E-2</v>
      </c>
      <c r="E158" s="9">
        <v>1556.4003</v>
      </c>
      <c r="F158" s="8">
        <v>25421.204000000002</v>
      </c>
      <c r="G158" s="63">
        <v>381.31806</v>
      </c>
      <c r="H158" s="6" t="s">
        <v>343</v>
      </c>
    </row>
    <row r="159" spans="1:8" x14ac:dyDescent="0.25">
      <c r="A159" s="11" t="s">
        <v>420</v>
      </c>
      <c r="B159" s="12" t="s">
        <v>419</v>
      </c>
      <c r="C159" s="11" t="s">
        <v>344</v>
      </c>
      <c r="D159" s="10">
        <v>6.0000000000000001E-3</v>
      </c>
      <c r="E159" s="9">
        <v>622.56011999999998</v>
      </c>
      <c r="F159" s="8">
        <v>25421.204000000002</v>
      </c>
      <c r="G159" s="63">
        <v>152.52722400000002</v>
      </c>
      <c r="H159" s="6" t="s">
        <v>343</v>
      </c>
    </row>
    <row r="160" spans="1:8" x14ac:dyDescent="0.25">
      <c r="A160" s="11" t="s">
        <v>418</v>
      </c>
      <c r="B160" s="12" t="s">
        <v>417</v>
      </c>
      <c r="C160" s="11" t="s">
        <v>344</v>
      </c>
      <c r="D160" s="10">
        <v>0.1</v>
      </c>
      <c r="E160" s="9">
        <v>13272.635999999999</v>
      </c>
      <c r="F160" s="8">
        <v>81294.895000000004</v>
      </c>
      <c r="G160" s="63">
        <v>8129.4895000000006</v>
      </c>
      <c r="H160" s="6" t="s">
        <v>343</v>
      </c>
    </row>
    <row r="161" spans="1:8" x14ac:dyDescent="0.25">
      <c r="A161" s="11" t="s">
        <v>418</v>
      </c>
      <c r="B161" s="12" t="s">
        <v>417</v>
      </c>
      <c r="C161" s="11" t="s">
        <v>344</v>
      </c>
      <c r="D161" s="10">
        <v>8.5000000000000006E-2</v>
      </c>
      <c r="E161" s="9">
        <v>11281.740599999999</v>
      </c>
      <c r="F161" s="8">
        <v>32517.958000000002</v>
      </c>
      <c r="G161" s="63">
        <v>2764.0264300000003</v>
      </c>
      <c r="H161" s="6" t="s">
        <v>343</v>
      </c>
    </row>
    <row r="162" spans="1:8" x14ac:dyDescent="0.25">
      <c r="A162" s="11" t="s">
        <v>418</v>
      </c>
      <c r="B162" s="12" t="s">
        <v>417</v>
      </c>
      <c r="C162" s="11" t="s">
        <v>344</v>
      </c>
      <c r="D162" s="10">
        <v>0.01</v>
      </c>
      <c r="E162" s="9">
        <v>1327.2636</v>
      </c>
      <c r="F162" s="8">
        <v>32517.958000000002</v>
      </c>
      <c r="G162" s="63">
        <v>325.17958000000004</v>
      </c>
      <c r="H162" s="6" t="s">
        <v>343</v>
      </c>
    </row>
    <row r="163" spans="1:8" x14ac:dyDescent="0.25">
      <c r="A163" s="11" t="s">
        <v>418</v>
      </c>
      <c r="B163" s="12" t="s">
        <v>417</v>
      </c>
      <c r="C163" s="11" t="s">
        <v>344</v>
      </c>
      <c r="D163" s="10">
        <v>0.37</v>
      </c>
      <c r="E163" s="9">
        <v>49108.753199999992</v>
      </c>
      <c r="F163" s="8">
        <v>81294.895000000004</v>
      </c>
      <c r="G163" s="63">
        <v>30079.111150000001</v>
      </c>
      <c r="H163" s="6" t="s">
        <v>343</v>
      </c>
    </row>
    <row r="164" spans="1:8" x14ac:dyDescent="0.25">
      <c r="A164" s="11" t="s">
        <v>416</v>
      </c>
      <c r="B164" s="12" t="s">
        <v>415</v>
      </c>
      <c r="C164" s="11" t="s">
        <v>344</v>
      </c>
      <c r="D164" s="10">
        <v>1.4999999999999999E-2</v>
      </c>
      <c r="E164" s="9">
        <v>11667.632099999999</v>
      </c>
      <c r="F164" s="8">
        <v>190571.32400000002</v>
      </c>
      <c r="G164" s="63">
        <v>2858.5698600000001</v>
      </c>
      <c r="H164" s="6" t="s">
        <v>343</v>
      </c>
    </row>
    <row r="165" spans="1:8" x14ac:dyDescent="0.25">
      <c r="A165" s="11" t="s">
        <v>414</v>
      </c>
      <c r="B165" s="12" t="s">
        <v>413</v>
      </c>
      <c r="C165" s="11" t="s">
        <v>344</v>
      </c>
      <c r="D165" s="10">
        <v>0.01</v>
      </c>
      <c r="E165" s="9">
        <v>36650.971100000002</v>
      </c>
      <c r="F165" s="8">
        <v>897948.79200000002</v>
      </c>
      <c r="G165" s="63">
        <v>8979.4879199999996</v>
      </c>
      <c r="H165" s="6" t="s">
        <v>343</v>
      </c>
    </row>
    <row r="166" spans="1:8" x14ac:dyDescent="0.25">
      <c r="A166" s="11" t="s">
        <v>412</v>
      </c>
      <c r="B166" s="12" t="s">
        <v>411</v>
      </c>
      <c r="C166" s="11" t="s">
        <v>344</v>
      </c>
      <c r="D166" s="10">
        <v>2.4E-2</v>
      </c>
      <c r="E166" s="9">
        <v>9828.7428</v>
      </c>
      <c r="F166" s="8">
        <v>128920.344</v>
      </c>
      <c r="G166" s="63">
        <v>3094.088256</v>
      </c>
      <c r="H166" s="6" t="s">
        <v>343</v>
      </c>
    </row>
    <row r="167" spans="1:8" ht="25.5" x14ac:dyDescent="0.25">
      <c r="A167" s="11" t="s">
        <v>410</v>
      </c>
      <c r="B167" s="12" t="s">
        <v>409</v>
      </c>
      <c r="C167" s="11" t="s">
        <v>344</v>
      </c>
      <c r="D167" s="10">
        <v>0.15</v>
      </c>
      <c r="E167" s="9">
        <v>79339.167000000001</v>
      </c>
      <c r="F167" s="8">
        <v>416266.16499999998</v>
      </c>
      <c r="G167" s="63">
        <v>62439.924749999991</v>
      </c>
      <c r="H167" s="6" t="s">
        <v>343</v>
      </c>
    </row>
    <row r="168" spans="1:8" x14ac:dyDescent="0.25">
      <c r="A168" s="11" t="s">
        <v>408</v>
      </c>
      <c r="B168" s="12" t="s">
        <v>407</v>
      </c>
      <c r="C168" s="11" t="s">
        <v>344</v>
      </c>
      <c r="D168" s="10">
        <v>7.0000000000000007E-2</v>
      </c>
      <c r="E168" s="9">
        <v>8314.1436000000012</v>
      </c>
      <c r="F168" s="8">
        <v>29099.502000000004</v>
      </c>
      <c r="G168" s="63">
        <v>2036.9651400000005</v>
      </c>
      <c r="H168" s="6" t="s">
        <v>343</v>
      </c>
    </row>
    <row r="169" spans="1:8" ht="25.5" x14ac:dyDescent="0.25">
      <c r="A169" s="11" t="s">
        <v>406</v>
      </c>
      <c r="B169" s="12" t="s">
        <v>405</v>
      </c>
      <c r="C169" s="11" t="s">
        <v>40</v>
      </c>
      <c r="D169" s="10">
        <v>100</v>
      </c>
      <c r="E169" s="9">
        <v>1202</v>
      </c>
      <c r="F169" s="28">
        <v>11.352</v>
      </c>
      <c r="G169" s="63">
        <v>1135.2</v>
      </c>
      <c r="H169" s="6" t="s">
        <v>343</v>
      </c>
    </row>
    <row r="170" spans="1:8" ht="25.5" x14ac:dyDescent="0.25">
      <c r="A170" s="11" t="s">
        <v>404</v>
      </c>
      <c r="B170" s="12" t="s">
        <v>403</v>
      </c>
      <c r="C170" s="11" t="s">
        <v>344</v>
      </c>
      <c r="D170" s="10">
        <v>2.5000000000000001E-2</v>
      </c>
      <c r="E170" s="9">
        <v>2636.9172500000004</v>
      </c>
      <c r="F170" s="8">
        <v>25841.79</v>
      </c>
      <c r="G170" s="63">
        <v>646.04475000000002</v>
      </c>
      <c r="H170" s="6" t="s">
        <v>343</v>
      </c>
    </row>
    <row r="171" spans="1:8" ht="38.25" x14ac:dyDescent="0.25">
      <c r="A171" s="11" t="s">
        <v>402</v>
      </c>
      <c r="B171" s="12" t="s">
        <v>401</v>
      </c>
      <c r="C171" s="11" t="s">
        <v>344</v>
      </c>
      <c r="D171" s="10">
        <v>1.6</v>
      </c>
      <c r="E171" s="9">
        <v>118644.064</v>
      </c>
      <c r="F171" s="8">
        <v>75264.83</v>
      </c>
      <c r="G171" s="63">
        <v>120423.728</v>
      </c>
      <c r="H171" s="6" t="s">
        <v>343</v>
      </c>
    </row>
    <row r="172" spans="1:8" x14ac:dyDescent="0.25">
      <c r="A172" s="11" t="s">
        <v>400</v>
      </c>
      <c r="B172" s="12" t="s">
        <v>399</v>
      </c>
      <c r="C172" s="11" t="s">
        <v>344</v>
      </c>
      <c r="D172" s="10">
        <v>0.1</v>
      </c>
      <c r="E172" s="9">
        <v>6065.7750000000005</v>
      </c>
      <c r="F172" s="8">
        <v>37152.870000000003</v>
      </c>
      <c r="G172" s="63">
        <v>3715.2870000000003</v>
      </c>
      <c r="H172" s="6" t="s">
        <v>343</v>
      </c>
    </row>
    <row r="173" spans="1:8" ht="25.5" x14ac:dyDescent="0.25">
      <c r="A173" s="11" t="s">
        <v>398</v>
      </c>
      <c r="B173" s="12" t="s">
        <v>397</v>
      </c>
      <c r="C173" s="11" t="s">
        <v>344</v>
      </c>
      <c r="D173" s="10">
        <v>0.153</v>
      </c>
      <c r="E173" s="9">
        <v>1553.2559999999999</v>
      </c>
      <c r="F173" s="8">
        <v>9593.64</v>
      </c>
      <c r="G173" s="63">
        <v>1467.82692</v>
      </c>
      <c r="H173" s="6" t="s">
        <v>343</v>
      </c>
    </row>
    <row r="174" spans="1:8" ht="25.5" x14ac:dyDescent="0.25">
      <c r="A174" s="11" t="s">
        <v>396</v>
      </c>
      <c r="B174" s="12" t="s">
        <v>395</v>
      </c>
      <c r="C174" s="11" t="s">
        <v>344</v>
      </c>
      <c r="D174" s="10">
        <v>3.2000000000000001E-2</v>
      </c>
      <c r="E174" s="9">
        <v>5470.1455999999998</v>
      </c>
      <c r="F174" s="8">
        <v>53812.557999999997</v>
      </c>
      <c r="G174" s="63">
        <v>1722.0018559999999</v>
      </c>
      <c r="H174" s="6" t="s">
        <v>343</v>
      </c>
    </row>
    <row r="175" spans="1:8" x14ac:dyDescent="0.25">
      <c r="A175" s="11" t="s">
        <v>394</v>
      </c>
      <c r="B175" s="12" t="s">
        <v>393</v>
      </c>
      <c r="C175" s="11" t="s">
        <v>344</v>
      </c>
      <c r="D175" s="10">
        <v>7.0000000000000007E-2</v>
      </c>
      <c r="E175" s="9">
        <v>10697.811600000001</v>
      </c>
      <c r="F175" s="8">
        <v>37442.340000000004</v>
      </c>
      <c r="G175" s="63">
        <v>2620.9638000000004</v>
      </c>
      <c r="H175" s="6" t="s">
        <v>343</v>
      </c>
    </row>
    <row r="176" spans="1:8" x14ac:dyDescent="0.25">
      <c r="A176" s="11" t="s">
        <v>392</v>
      </c>
      <c r="B176" s="12" t="s">
        <v>391</v>
      </c>
      <c r="C176" s="11" t="s">
        <v>344</v>
      </c>
      <c r="D176" s="10">
        <v>0.98499999999999999</v>
      </c>
      <c r="E176" s="9">
        <v>121286.47779999999</v>
      </c>
      <c r="F176" s="8">
        <v>75419.255000000005</v>
      </c>
      <c r="G176" s="63">
        <v>74287.966175000009</v>
      </c>
      <c r="H176" s="6" t="s">
        <v>343</v>
      </c>
    </row>
    <row r="177" spans="1:8" ht="25.5" x14ac:dyDescent="0.25">
      <c r="A177" s="11" t="s">
        <v>390</v>
      </c>
      <c r="B177" s="12" t="s">
        <v>389</v>
      </c>
      <c r="C177" s="11" t="s">
        <v>344</v>
      </c>
      <c r="D177" s="10">
        <v>0.12</v>
      </c>
      <c r="E177" s="9">
        <v>40252.031999999999</v>
      </c>
      <c r="F177" s="8">
        <v>273546.09999999998</v>
      </c>
      <c r="G177" s="63">
        <v>32825.531999999999</v>
      </c>
      <c r="H177" s="6" t="s">
        <v>343</v>
      </c>
    </row>
    <row r="178" spans="1:8" ht="38.25" x14ac:dyDescent="0.25">
      <c r="A178" s="11" t="s">
        <v>388</v>
      </c>
      <c r="B178" s="12" t="s">
        <v>387</v>
      </c>
      <c r="C178" s="11" t="s">
        <v>344</v>
      </c>
      <c r="D178" s="10">
        <v>0.06</v>
      </c>
      <c r="E178" s="9">
        <v>207254.23739999998</v>
      </c>
      <c r="F178" s="8">
        <v>1078412.882</v>
      </c>
      <c r="G178" s="63">
        <v>64704.772919999996</v>
      </c>
      <c r="H178" s="6" t="s">
        <v>343</v>
      </c>
    </row>
    <row r="179" spans="1:8" ht="38.25" x14ac:dyDescent="0.25">
      <c r="A179" s="11" t="s">
        <v>386</v>
      </c>
      <c r="B179" s="12" t="s">
        <v>385</v>
      </c>
      <c r="C179" s="11" t="s">
        <v>344</v>
      </c>
      <c r="D179" s="10">
        <v>0.105</v>
      </c>
      <c r="E179" s="9">
        <v>159810</v>
      </c>
      <c r="F179" s="8">
        <v>1197814</v>
      </c>
      <c r="G179" s="63">
        <v>125770.47</v>
      </c>
      <c r="H179" s="6" t="s">
        <v>343</v>
      </c>
    </row>
    <row r="180" spans="1:8" ht="25.5" x14ac:dyDescent="0.25">
      <c r="A180" s="11" t="s">
        <v>384</v>
      </c>
      <c r="B180" s="12" t="s">
        <v>383</v>
      </c>
      <c r="C180" s="11" t="s">
        <v>344</v>
      </c>
      <c r="D180" s="10">
        <v>3.1E-2</v>
      </c>
      <c r="E180" s="9">
        <v>71903.314559999999</v>
      </c>
      <c r="F180" s="8">
        <v>730166.56200000003</v>
      </c>
      <c r="G180" s="64">
        <v>22635.163422000001</v>
      </c>
      <c r="H180" s="22" t="s">
        <v>343</v>
      </c>
    </row>
    <row r="181" spans="1:8" ht="25.5" x14ac:dyDescent="0.25">
      <c r="A181" s="11" t="s">
        <v>382</v>
      </c>
      <c r="B181" s="12" t="s">
        <v>381</v>
      </c>
      <c r="C181" s="11" t="s">
        <v>344</v>
      </c>
      <c r="D181" s="10">
        <v>0.23200000000000001</v>
      </c>
      <c r="E181" s="9">
        <v>332593.65952000004</v>
      </c>
      <c r="F181" s="8">
        <v>1128237.9750000001</v>
      </c>
      <c r="G181" s="63">
        <v>261751.21020000003</v>
      </c>
      <c r="H181" s="22" t="s">
        <v>343</v>
      </c>
    </row>
    <row r="182" spans="1:8" ht="25.5" x14ac:dyDescent="0.25">
      <c r="A182" s="11" t="s">
        <v>380</v>
      </c>
      <c r="B182" s="12" t="s">
        <v>379</v>
      </c>
      <c r="C182" s="11" t="s">
        <v>344</v>
      </c>
      <c r="D182" s="10">
        <v>0.14199999999999999</v>
      </c>
      <c r="E182" s="9">
        <v>193876.43399999998</v>
      </c>
      <c r="F182" s="8">
        <v>1074512.3500000001</v>
      </c>
      <c r="G182" s="63">
        <v>152580.7537</v>
      </c>
      <c r="H182" s="22" t="s">
        <v>343</v>
      </c>
    </row>
    <row r="183" spans="1:8" ht="38.25" x14ac:dyDescent="0.25">
      <c r="A183" s="11" t="s">
        <v>378</v>
      </c>
      <c r="B183" s="12" t="s">
        <v>377</v>
      </c>
      <c r="C183" s="11" t="s">
        <v>344</v>
      </c>
      <c r="D183" s="10">
        <v>0.1</v>
      </c>
      <c r="E183" s="9">
        <v>262347.38400000002</v>
      </c>
      <c r="F183" s="8">
        <v>2064673.91</v>
      </c>
      <c r="G183" s="63">
        <v>206467.391</v>
      </c>
      <c r="H183" s="22" t="s">
        <v>343</v>
      </c>
    </row>
    <row r="184" spans="1:8" ht="25.5" x14ac:dyDescent="0.25">
      <c r="A184" s="11" t="s">
        <v>376</v>
      </c>
      <c r="B184" s="12" t="s">
        <v>375</v>
      </c>
      <c r="C184" s="11" t="s">
        <v>344</v>
      </c>
      <c r="D184" s="10">
        <v>0.89500000000000002</v>
      </c>
      <c r="E184" s="9">
        <v>51163.981699999997</v>
      </c>
      <c r="F184" s="8">
        <v>35014.455000000002</v>
      </c>
      <c r="G184" s="64">
        <v>31337.937225000001</v>
      </c>
      <c r="H184" s="22" t="s">
        <v>343</v>
      </c>
    </row>
    <row r="185" spans="1:8" ht="25.5" x14ac:dyDescent="0.25">
      <c r="A185" s="11" t="s">
        <v>374</v>
      </c>
      <c r="B185" s="12" t="s">
        <v>373</v>
      </c>
      <c r="C185" s="11" t="s">
        <v>344</v>
      </c>
      <c r="D185" s="10">
        <v>0.18</v>
      </c>
      <c r="E185" s="9">
        <v>15617.141999999998</v>
      </c>
      <c r="F185" s="8">
        <v>53141.665000000001</v>
      </c>
      <c r="G185" s="64">
        <v>9565.4997000000003</v>
      </c>
      <c r="H185" s="22" t="s">
        <v>343</v>
      </c>
    </row>
    <row r="186" spans="1:8" ht="25.5" x14ac:dyDescent="0.25">
      <c r="A186" s="11" t="s">
        <v>372</v>
      </c>
      <c r="B186" s="12" t="s">
        <v>371</v>
      </c>
      <c r="C186" s="11" t="s">
        <v>344</v>
      </c>
      <c r="D186" s="10">
        <v>3.0000000000000001E-3</v>
      </c>
      <c r="E186" s="9">
        <v>1189.9460099999999</v>
      </c>
      <c r="F186" s="8">
        <v>97178.923999999999</v>
      </c>
      <c r="G186" s="64">
        <v>291.53677199999998</v>
      </c>
      <c r="H186" s="22" t="s">
        <v>343</v>
      </c>
    </row>
    <row r="187" spans="1:8" x14ac:dyDescent="0.25">
      <c r="A187" s="11" t="s">
        <v>370</v>
      </c>
      <c r="B187" s="12" t="s">
        <v>369</v>
      </c>
      <c r="C187" s="11" t="s">
        <v>344</v>
      </c>
      <c r="D187" s="10">
        <v>0.1</v>
      </c>
      <c r="E187" s="9">
        <v>4583.3330000000005</v>
      </c>
      <c r="F187" s="8">
        <v>28072.915000000001</v>
      </c>
      <c r="G187" s="63">
        <v>2807.2915000000003</v>
      </c>
      <c r="H187" s="22" t="s">
        <v>343</v>
      </c>
    </row>
    <row r="188" spans="1:8" x14ac:dyDescent="0.25">
      <c r="A188" s="11" t="s">
        <v>368</v>
      </c>
      <c r="B188" s="12" t="s">
        <v>367</v>
      </c>
      <c r="C188" s="11" t="s">
        <v>344</v>
      </c>
      <c r="D188" s="10">
        <v>1.4999999999999999E-2</v>
      </c>
      <c r="E188" s="9">
        <v>19230.997349999998</v>
      </c>
      <c r="F188" s="8">
        <v>314106.28999999998</v>
      </c>
      <c r="G188" s="63">
        <v>4711.5943499999994</v>
      </c>
      <c r="H188" s="22" t="s">
        <v>343</v>
      </c>
    </row>
    <row r="189" spans="1:8" x14ac:dyDescent="0.25">
      <c r="A189" s="11" t="s">
        <v>366</v>
      </c>
      <c r="B189" s="12" t="s">
        <v>365</v>
      </c>
      <c r="C189" s="11" t="s">
        <v>344</v>
      </c>
      <c r="D189" s="10">
        <v>0.40600000000000003</v>
      </c>
      <c r="E189" s="9">
        <v>1229678.0946800001</v>
      </c>
      <c r="F189" s="8">
        <v>1855117.8149999999</v>
      </c>
      <c r="G189" s="23">
        <v>753177.83289000008</v>
      </c>
      <c r="H189" s="22" t="s">
        <v>343</v>
      </c>
    </row>
    <row r="190" spans="1:8" x14ac:dyDescent="0.25">
      <c r="A190" s="11" t="s">
        <v>364</v>
      </c>
      <c r="B190" s="12" t="s">
        <v>363</v>
      </c>
      <c r="C190" s="11" t="s">
        <v>344</v>
      </c>
      <c r="D190" s="10">
        <v>1.4999999999999999E-2</v>
      </c>
      <c r="E190" s="9">
        <v>82395</v>
      </c>
      <c r="F190" s="8">
        <v>1345785</v>
      </c>
      <c r="G190" s="64">
        <v>20186.774999999998</v>
      </c>
      <c r="H190" s="22" t="s">
        <v>343</v>
      </c>
    </row>
    <row r="191" spans="1:8" x14ac:dyDescent="0.25">
      <c r="A191" s="11" t="s">
        <v>362</v>
      </c>
      <c r="B191" s="12" t="s">
        <v>361</v>
      </c>
      <c r="C191" s="11" t="s">
        <v>344</v>
      </c>
      <c r="D191" s="10">
        <v>1.0999999999999999E-2</v>
      </c>
      <c r="E191" s="9">
        <v>30619.152959999996</v>
      </c>
      <c r="F191" s="8">
        <v>681972.04400000011</v>
      </c>
      <c r="G191" s="64">
        <v>7501.6924840000011</v>
      </c>
      <c r="H191" s="22" t="s">
        <v>343</v>
      </c>
    </row>
    <row r="192" spans="1:8" x14ac:dyDescent="0.25">
      <c r="A192" s="11" t="s">
        <v>360</v>
      </c>
      <c r="B192" s="12" t="s">
        <v>359</v>
      </c>
      <c r="C192" s="11" t="s">
        <v>344</v>
      </c>
      <c r="D192" s="10">
        <v>8.2000000000000003E-2</v>
      </c>
      <c r="E192" s="9">
        <v>6256.7025000000003</v>
      </c>
      <c r="F192" s="8">
        <v>18693.806</v>
      </c>
      <c r="G192" s="64">
        <v>1532.892092</v>
      </c>
      <c r="H192" s="22" t="s">
        <v>343</v>
      </c>
    </row>
    <row r="193" spans="1:8" ht="25.5" x14ac:dyDescent="0.25">
      <c r="A193" s="11" t="s">
        <v>358</v>
      </c>
      <c r="B193" s="12" t="s">
        <v>357</v>
      </c>
      <c r="C193" s="11" t="s">
        <v>344</v>
      </c>
      <c r="D193" s="10">
        <v>0.1</v>
      </c>
      <c r="E193" s="9">
        <v>299980</v>
      </c>
      <c r="F193" s="8">
        <v>1837377.5</v>
      </c>
      <c r="G193" s="64">
        <v>183737.75</v>
      </c>
      <c r="H193" s="22" t="s">
        <v>343</v>
      </c>
    </row>
    <row r="194" spans="1:8" ht="25.5" x14ac:dyDescent="0.25">
      <c r="A194" s="11" t="s">
        <v>356</v>
      </c>
      <c r="B194" s="12" t="s">
        <v>355</v>
      </c>
      <c r="C194" s="11" t="s">
        <v>344</v>
      </c>
      <c r="D194" s="10">
        <v>4.1000000000000002E-2</v>
      </c>
      <c r="E194" s="9">
        <v>11016.7</v>
      </c>
      <c r="F194" s="8">
        <v>65831.5</v>
      </c>
      <c r="G194" s="64">
        <v>2699.0915</v>
      </c>
      <c r="H194" s="22" t="s">
        <v>343</v>
      </c>
    </row>
    <row r="195" spans="1:8" ht="25.5" x14ac:dyDescent="0.25">
      <c r="A195" s="11" t="s">
        <v>354</v>
      </c>
      <c r="B195" s="12" t="s">
        <v>353</v>
      </c>
      <c r="C195" s="11" t="s">
        <v>344</v>
      </c>
      <c r="D195" s="10">
        <v>0.11</v>
      </c>
      <c r="E195" s="9">
        <v>43004.166699999994</v>
      </c>
      <c r="F195" s="8">
        <v>239455.02</v>
      </c>
      <c r="G195" s="64">
        <v>26340.052199999998</v>
      </c>
      <c r="H195" s="22" t="s">
        <v>343</v>
      </c>
    </row>
    <row r="196" spans="1:8" x14ac:dyDescent="0.25">
      <c r="A196" s="11" t="s">
        <v>352</v>
      </c>
      <c r="B196" s="12" t="s">
        <v>351</v>
      </c>
      <c r="C196" s="11" t="s">
        <v>344</v>
      </c>
      <c r="D196" s="10">
        <v>0.22500000000000001</v>
      </c>
      <c r="E196" s="9">
        <v>57407.895000000004</v>
      </c>
      <c r="F196" s="8">
        <v>156277.04999999999</v>
      </c>
      <c r="G196" s="63">
        <v>35162.33625</v>
      </c>
      <c r="H196" s="22" t="s">
        <v>343</v>
      </c>
    </row>
    <row r="197" spans="1:8" x14ac:dyDescent="0.25">
      <c r="A197" s="11" t="s">
        <v>350</v>
      </c>
      <c r="B197" s="12" t="s">
        <v>349</v>
      </c>
      <c r="C197" s="11" t="s">
        <v>344</v>
      </c>
      <c r="D197" s="10">
        <v>0.33</v>
      </c>
      <c r="E197" s="9">
        <v>106495.81140000001</v>
      </c>
      <c r="F197" s="8">
        <v>197662.68</v>
      </c>
      <c r="G197" s="63">
        <v>65228.684399999998</v>
      </c>
      <c r="H197" s="22" t="s">
        <v>343</v>
      </c>
    </row>
    <row r="198" spans="1:8" x14ac:dyDescent="0.25">
      <c r="A198" s="11" t="s">
        <v>348</v>
      </c>
      <c r="B198" s="12" t="s">
        <v>347</v>
      </c>
      <c r="C198" s="11" t="s">
        <v>344</v>
      </c>
      <c r="D198" s="10">
        <v>4.8000000000000001E-2</v>
      </c>
      <c r="E198" s="9">
        <v>34800</v>
      </c>
      <c r="F198" s="8">
        <v>228230</v>
      </c>
      <c r="G198" s="64">
        <v>10955.04</v>
      </c>
      <c r="H198" s="22" t="s">
        <v>343</v>
      </c>
    </row>
    <row r="199" spans="1:8" x14ac:dyDescent="0.25">
      <c r="A199" s="11" t="s">
        <v>346</v>
      </c>
      <c r="B199" s="12" t="s">
        <v>345</v>
      </c>
      <c r="C199" s="11" t="s">
        <v>344</v>
      </c>
      <c r="D199" s="10">
        <v>0.04</v>
      </c>
      <c r="E199" s="9">
        <v>150170.6336</v>
      </c>
      <c r="F199" s="8">
        <v>919795.13000000012</v>
      </c>
      <c r="G199" s="63">
        <v>36791.805200000003</v>
      </c>
      <c r="H199" s="22" t="s">
        <v>343</v>
      </c>
    </row>
    <row r="200" spans="1:8" x14ac:dyDescent="0.25">
      <c r="A200" s="61"/>
      <c r="B200" s="61"/>
      <c r="C200" s="61"/>
      <c r="D200" s="61"/>
      <c r="E200" s="62">
        <v>10581008.473890001</v>
      </c>
      <c r="F200" s="61"/>
      <c r="G200" s="62">
        <v>6378711.9912049985</v>
      </c>
      <c r="H200" s="61"/>
    </row>
    <row r="202" spans="1:8" ht="20.25" x14ac:dyDescent="0.25">
      <c r="A202" s="58"/>
      <c r="B202" s="60" t="s">
        <v>1</v>
      </c>
      <c r="C202" s="58"/>
      <c r="D202" s="59"/>
      <c r="E202" s="58"/>
      <c r="F202" s="58" t="s">
        <v>0</v>
      </c>
      <c r="G202" s="58"/>
    </row>
  </sheetData>
  <mergeCells count="6">
    <mergeCell ref="B9:G9"/>
    <mergeCell ref="F1:H1"/>
    <mergeCell ref="F2:H2"/>
    <mergeCell ref="F3:H3"/>
    <mergeCell ref="F5:H5"/>
    <mergeCell ref="B7:G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F15" sqref="F15"/>
    </sheetView>
  </sheetViews>
  <sheetFormatPr defaultRowHeight="15.75" x14ac:dyDescent="0.25"/>
  <cols>
    <col min="1" max="1" width="9.875" style="1" bestFit="1" customWidth="1"/>
    <col min="2" max="2" width="35.875" style="1" customWidth="1"/>
    <col min="3" max="3" width="5.875" style="1" bestFit="1" customWidth="1"/>
    <col min="4" max="4" width="5.625" style="47" bestFit="1" customWidth="1"/>
    <col min="5" max="5" width="14.25" style="1" bestFit="1" customWidth="1"/>
    <col min="6" max="6" width="16.875" style="1" customWidth="1"/>
    <col min="7" max="7" width="18.125" style="1" bestFit="1" customWidth="1"/>
    <col min="8" max="8" width="17.5" style="1" bestFit="1" customWidth="1"/>
    <col min="9" max="16384" width="9" style="1"/>
  </cols>
  <sheetData>
    <row r="1" spans="1:8" ht="20.25" x14ac:dyDescent="0.3">
      <c r="A1" s="54"/>
      <c r="B1" s="54"/>
      <c r="C1" s="54"/>
      <c r="D1" s="55"/>
      <c r="E1" s="55"/>
      <c r="F1" s="104" t="s">
        <v>187</v>
      </c>
      <c r="G1" s="104"/>
      <c r="H1" s="104"/>
    </row>
    <row r="2" spans="1:8" ht="20.25" x14ac:dyDescent="0.3">
      <c r="A2" s="54"/>
      <c r="B2" s="54"/>
      <c r="C2" s="54"/>
      <c r="D2" s="55"/>
      <c r="E2" s="55"/>
      <c r="F2" s="104" t="s">
        <v>186</v>
      </c>
      <c r="G2" s="104"/>
      <c r="H2" s="104"/>
    </row>
    <row r="3" spans="1:8" ht="20.25" x14ac:dyDescent="0.3">
      <c r="A3" s="54"/>
      <c r="B3" s="54"/>
      <c r="C3" s="54"/>
      <c r="D3" s="55"/>
      <c r="E3" s="55"/>
      <c r="F3" s="102" t="s">
        <v>185</v>
      </c>
      <c r="G3" s="102"/>
      <c r="H3" s="102"/>
    </row>
    <row r="4" spans="1:8" ht="21" x14ac:dyDescent="0.35">
      <c r="A4" s="54"/>
      <c r="B4" s="54"/>
      <c r="C4" s="54"/>
      <c r="D4" s="55"/>
      <c r="E4" s="55"/>
      <c r="F4" s="46"/>
      <c r="G4" s="46"/>
      <c r="H4" s="45"/>
    </row>
    <row r="5" spans="1:8" ht="20.25" x14ac:dyDescent="0.3">
      <c r="A5" s="54"/>
      <c r="B5" s="54"/>
      <c r="C5" s="54"/>
      <c r="D5" s="55"/>
      <c r="E5" s="55"/>
      <c r="F5" s="101" t="s">
        <v>184</v>
      </c>
      <c r="G5" s="101"/>
      <c r="H5" s="101"/>
    </row>
    <row r="6" spans="1:8" ht="21" x14ac:dyDescent="0.35">
      <c r="A6" s="54"/>
      <c r="B6" s="54"/>
      <c r="C6" s="54"/>
      <c r="D6" s="55"/>
      <c r="E6" s="55"/>
      <c r="F6" s="54"/>
      <c r="G6" s="54"/>
      <c r="H6" s="51"/>
    </row>
    <row r="7" spans="1:8" ht="21" x14ac:dyDescent="0.35">
      <c r="A7" s="54"/>
      <c r="B7" s="103" t="s">
        <v>183</v>
      </c>
      <c r="C7" s="103"/>
      <c r="D7" s="103"/>
      <c r="E7" s="103"/>
      <c r="F7" s="103"/>
      <c r="G7" s="103"/>
      <c r="H7" s="51"/>
    </row>
    <row r="8" spans="1:8" ht="21" x14ac:dyDescent="0.35">
      <c r="A8" s="54"/>
      <c r="B8" s="54"/>
      <c r="C8" s="54"/>
      <c r="D8" s="55"/>
      <c r="E8" s="55"/>
      <c r="F8" s="54"/>
      <c r="G8" s="54"/>
      <c r="H8" s="51"/>
    </row>
    <row r="9" spans="1:8" ht="21" x14ac:dyDescent="0.35">
      <c r="A9" s="54"/>
      <c r="B9" s="100" t="s">
        <v>276</v>
      </c>
      <c r="C9" s="100"/>
      <c r="D9" s="100"/>
      <c r="E9" s="100"/>
      <c r="F9" s="100"/>
      <c r="G9" s="100"/>
      <c r="H9" s="51"/>
    </row>
    <row r="10" spans="1:8" ht="21" x14ac:dyDescent="0.35">
      <c r="A10" s="54"/>
      <c r="B10" s="54"/>
      <c r="C10" s="52"/>
      <c r="D10" s="53"/>
      <c r="E10" s="53"/>
      <c r="F10" s="52"/>
      <c r="G10" s="52"/>
      <c r="H10" s="51"/>
    </row>
    <row r="11" spans="1:8" ht="76.5" x14ac:dyDescent="0.25">
      <c r="A11" s="16" t="s">
        <v>18</v>
      </c>
      <c r="B11" s="17" t="s">
        <v>17</v>
      </c>
      <c r="C11" s="16" t="s">
        <v>16</v>
      </c>
      <c r="D11" s="50" t="s">
        <v>15</v>
      </c>
      <c r="E11" s="15" t="s">
        <v>14</v>
      </c>
      <c r="F11" s="14" t="s">
        <v>13</v>
      </c>
      <c r="G11" s="14" t="s">
        <v>12</v>
      </c>
      <c r="H11" s="13" t="s">
        <v>11</v>
      </c>
    </row>
    <row r="12" spans="1:8" x14ac:dyDescent="0.25">
      <c r="A12" s="6" t="s">
        <v>342</v>
      </c>
      <c r="B12" s="6" t="s">
        <v>341</v>
      </c>
      <c r="C12" s="11" t="s">
        <v>20</v>
      </c>
      <c r="D12" s="49">
        <v>4</v>
      </c>
      <c r="E12" s="9">
        <v>782.44</v>
      </c>
      <c r="F12" s="8">
        <v>81.472000000000008</v>
      </c>
      <c r="G12" s="7">
        <v>325.88800000000003</v>
      </c>
      <c r="H12" s="6" t="s">
        <v>276</v>
      </c>
    </row>
    <row r="13" spans="1:8" x14ac:dyDescent="0.25">
      <c r="A13" s="11" t="s">
        <v>340</v>
      </c>
      <c r="B13" s="12" t="s">
        <v>339</v>
      </c>
      <c r="C13" s="11" t="s">
        <v>20</v>
      </c>
      <c r="D13" s="49">
        <v>1</v>
      </c>
      <c r="E13" s="9">
        <v>303</v>
      </c>
      <c r="F13" s="8">
        <v>148.47200000000001</v>
      </c>
      <c r="G13" s="7">
        <v>148.47200000000001</v>
      </c>
      <c r="H13" s="6" t="s">
        <v>276</v>
      </c>
    </row>
    <row r="14" spans="1:8" ht="25.5" x14ac:dyDescent="0.25">
      <c r="A14" s="11" t="s">
        <v>338</v>
      </c>
      <c r="B14" s="12" t="s">
        <v>337</v>
      </c>
      <c r="C14" s="11" t="s">
        <v>20</v>
      </c>
      <c r="D14" s="49">
        <v>17</v>
      </c>
      <c r="E14" s="9">
        <v>8376.58</v>
      </c>
      <c r="F14" s="8">
        <v>310.22800000000007</v>
      </c>
      <c r="G14" s="7">
        <v>5273.8760000000011</v>
      </c>
      <c r="H14" s="6" t="s">
        <v>276</v>
      </c>
    </row>
    <row r="15" spans="1:8" x14ac:dyDescent="0.25">
      <c r="A15" s="11" t="s">
        <v>336</v>
      </c>
      <c r="B15" s="12" t="s">
        <v>335</v>
      </c>
      <c r="C15" s="11" t="s">
        <v>20</v>
      </c>
      <c r="D15" s="49">
        <v>1</v>
      </c>
      <c r="E15" s="9">
        <v>75006</v>
      </c>
      <c r="F15" s="8">
        <v>36752.94</v>
      </c>
      <c r="G15" s="7">
        <v>36752.94</v>
      </c>
      <c r="H15" s="6" t="s">
        <v>276</v>
      </c>
    </row>
    <row r="16" spans="1:8" ht="25.5" x14ac:dyDescent="0.25">
      <c r="A16" s="11" t="s">
        <v>334</v>
      </c>
      <c r="B16" s="12" t="s">
        <v>333</v>
      </c>
      <c r="C16" s="11" t="s">
        <v>20</v>
      </c>
      <c r="D16" s="49">
        <v>12</v>
      </c>
      <c r="E16" s="9">
        <v>9797.880000000001</v>
      </c>
      <c r="F16" s="8">
        <v>514.06400000000008</v>
      </c>
      <c r="G16" s="7">
        <v>6168.7680000000009</v>
      </c>
      <c r="H16" s="6" t="s">
        <v>276</v>
      </c>
    </row>
    <row r="17" spans="1:8" x14ac:dyDescent="0.25">
      <c r="A17" s="11" t="s">
        <v>332</v>
      </c>
      <c r="B17" s="12" t="s">
        <v>331</v>
      </c>
      <c r="C17" s="11" t="s">
        <v>20</v>
      </c>
      <c r="D17" s="49">
        <v>1</v>
      </c>
      <c r="E17" s="9">
        <v>118.4</v>
      </c>
      <c r="F17" s="8">
        <v>58.015999999999998</v>
      </c>
      <c r="G17" s="7">
        <v>58.015999999999998</v>
      </c>
      <c r="H17" s="6" t="s">
        <v>276</v>
      </c>
    </row>
    <row r="18" spans="1:8" ht="25.5" x14ac:dyDescent="0.25">
      <c r="A18" s="11" t="s">
        <v>330</v>
      </c>
      <c r="B18" s="12" t="s">
        <v>329</v>
      </c>
      <c r="C18" s="11" t="s">
        <v>20</v>
      </c>
      <c r="D18" s="49">
        <v>2</v>
      </c>
      <c r="E18" s="9">
        <v>479.8</v>
      </c>
      <c r="F18" s="8">
        <v>117.55200000000001</v>
      </c>
      <c r="G18" s="7">
        <v>235.10400000000001</v>
      </c>
      <c r="H18" s="6" t="s">
        <v>276</v>
      </c>
    </row>
    <row r="19" spans="1:8" ht="25.5" x14ac:dyDescent="0.25">
      <c r="A19" s="11" t="s">
        <v>328</v>
      </c>
      <c r="B19" s="12" t="s">
        <v>327</v>
      </c>
      <c r="C19" s="11" t="s">
        <v>20</v>
      </c>
      <c r="D19" s="49">
        <v>3</v>
      </c>
      <c r="E19" s="9">
        <v>36637.5</v>
      </c>
      <c r="F19" s="8">
        <v>7967.4360000000006</v>
      </c>
      <c r="G19" s="7">
        <v>23902.308000000001</v>
      </c>
      <c r="H19" s="6" t="s">
        <v>276</v>
      </c>
    </row>
    <row r="20" spans="1:8" ht="25.5" x14ac:dyDescent="0.25">
      <c r="A20" s="11" t="s">
        <v>326</v>
      </c>
      <c r="B20" s="12" t="s">
        <v>325</v>
      </c>
      <c r="C20" s="11" t="s">
        <v>20</v>
      </c>
      <c r="D20" s="49">
        <v>3</v>
      </c>
      <c r="E20" s="9">
        <v>97131</v>
      </c>
      <c r="F20" s="8">
        <v>15864.732000000002</v>
      </c>
      <c r="G20" s="7">
        <v>47594.196000000004</v>
      </c>
      <c r="H20" s="6" t="s">
        <v>276</v>
      </c>
    </row>
    <row r="21" spans="1:8" ht="25.5" x14ac:dyDescent="0.25">
      <c r="A21" s="11" t="s">
        <v>324</v>
      </c>
      <c r="B21" s="12" t="s">
        <v>323</v>
      </c>
      <c r="C21" s="11" t="s">
        <v>20</v>
      </c>
      <c r="D21" s="49">
        <v>2</v>
      </c>
      <c r="E21" s="9">
        <v>42042</v>
      </c>
      <c r="F21" s="8">
        <v>13234.820000000002</v>
      </c>
      <c r="G21" s="7">
        <v>26469.640000000003</v>
      </c>
      <c r="H21" s="6" t="s">
        <v>276</v>
      </c>
    </row>
    <row r="22" spans="1:8" x14ac:dyDescent="0.25">
      <c r="A22" s="11" t="s">
        <v>322</v>
      </c>
      <c r="B22" s="12" t="s">
        <v>321</v>
      </c>
      <c r="C22" s="11" t="s">
        <v>20</v>
      </c>
      <c r="D22" s="49">
        <v>5</v>
      </c>
      <c r="E22" s="9">
        <v>177</v>
      </c>
      <c r="F22" s="8">
        <v>17.347999999999999</v>
      </c>
      <c r="G22" s="7">
        <v>86.74</v>
      </c>
      <c r="H22" s="6" t="s">
        <v>276</v>
      </c>
    </row>
    <row r="23" spans="1:8" ht="25.5" x14ac:dyDescent="0.25">
      <c r="A23" s="11" t="s">
        <v>320</v>
      </c>
      <c r="B23" s="12" t="s">
        <v>319</v>
      </c>
      <c r="C23" s="11" t="s">
        <v>20</v>
      </c>
      <c r="D23" s="49">
        <v>1</v>
      </c>
      <c r="E23" s="9">
        <v>12180</v>
      </c>
      <c r="F23" s="8">
        <v>7605.192</v>
      </c>
      <c r="G23" s="7">
        <v>7605.192</v>
      </c>
      <c r="H23" s="6" t="s">
        <v>276</v>
      </c>
    </row>
    <row r="24" spans="1:8" ht="25.5" x14ac:dyDescent="0.25">
      <c r="A24" s="11" t="s">
        <v>318</v>
      </c>
      <c r="B24" s="12" t="s">
        <v>317</v>
      </c>
      <c r="C24" s="11" t="s">
        <v>20</v>
      </c>
      <c r="D24" s="49">
        <v>2</v>
      </c>
      <c r="E24" s="9">
        <v>5186.8</v>
      </c>
      <c r="F24" s="8">
        <v>1691.9360000000001</v>
      </c>
      <c r="G24" s="7">
        <v>3383.8720000000003</v>
      </c>
      <c r="H24" s="6" t="s">
        <v>276</v>
      </c>
    </row>
    <row r="25" spans="1:8" ht="25.5" x14ac:dyDescent="0.25">
      <c r="A25" s="11" t="s">
        <v>316</v>
      </c>
      <c r="B25" s="12" t="s">
        <v>315</v>
      </c>
      <c r="C25" s="11" t="s">
        <v>20</v>
      </c>
      <c r="D25" s="49">
        <v>8</v>
      </c>
      <c r="E25" s="9">
        <v>6960</v>
      </c>
      <c r="F25" s="8">
        <v>567.58800000000008</v>
      </c>
      <c r="G25" s="7">
        <v>4540.7040000000006</v>
      </c>
      <c r="H25" s="6" t="s">
        <v>276</v>
      </c>
    </row>
    <row r="26" spans="1:8" ht="38.25" x14ac:dyDescent="0.25">
      <c r="A26" s="11" t="s">
        <v>314</v>
      </c>
      <c r="B26" s="12" t="s">
        <v>313</v>
      </c>
      <c r="C26" s="11" t="s">
        <v>20</v>
      </c>
      <c r="D26" s="49">
        <v>5</v>
      </c>
      <c r="E26" s="9">
        <v>76228.800000000003</v>
      </c>
      <c r="F26" s="8">
        <v>9946.3320000000022</v>
      </c>
      <c r="G26" s="7">
        <v>49731.660000000011</v>
      </c>
      <c r="H26" s="6" t="s">
        <v>276</v>
      </c>
    </row>
    <row r="27" spans="1:8" ht="25.5" x14ac:dyDescent="0.25">
      <c r="A27" s="11" t="s">
        <v>312</v>
      </c>
      <c r="B27" s="12" t="s">
        <v>311</v>
      </c>
      <c r="C27" s="11" t="s">
        <v>20</v>
      </c>
      <c r="D27" s="49">
        <v>6</v>
      </c>
      <c r="E27" s="9">
        <v>7957.5</v>
      </c>
      <c r="F27" s="8">
        <v>865.24400000000014</v>
      </c>
      <c r="G27" s="7">
        <v>5191.4640000000009</v>
      </c>
      <c r="H27" s="6" t="s">
        <v>276</v>
      </c>
    </row>
    <row r="28" spans="1:8" ht="38.25" x14ac:dyDescent="0.25">
      <c r="A28" s="11" t="s">
        <v>310</v>
      </c>
      <c r="B28" s="12" t="s">
        <v>309</v>
      </c>
      <c r="C28" s="11" t="s">
        <v>20</v>
      </c>
      <c r="D28" s="49">
        <v>1</v>
      </c>
      <c r="E28" s="9">
        <v>14145.41</v>
      </c>
      <c r="F28" s="8">
        <v>6931.2520000000004</v>
      </c>
      <c r="G28" s="7">
        <v>6931.2520000000004</v>
      </c>
      <c r="H28" s="6" t="s">
        <v>276</v>
      </c>
    </row>
    <row r="29" spans="1:8" ht="38.25" x14ac:dyDescent="0.25">
      <c r="A29" s="11" t="s">
        <v>308</v>
      </c>
      <c r="B29" s="12" t="s">
        <v>307</v>
      </c>
      <c r="C29" s="11" t="s">
        <v>20</v>
      </c>
      <c r="D29" s="49">
        <v>1</v>
      </c>
      <c r="E29" s="9">
        <v>24450</v>
      </c>
      <c r="F29" s="8">
        <v>15951.18</v>
      </c>
      <c r="G29" s="7">
        <v>15951.18</v>
      </c>
      <c r="H29" s="6" t="s">
        <v>276</v>
      </c>
    </row>
    <row r="30" spans="1:8" ht="25.5" x14ac:dyDescent="0.25">
      <c r="A30" s="11" t="s">
        <v>306</v>
      </c>
      <c r="B30" s="12" t="s">
        <v>305</v>
      </c>
      <c r="C30" s="11" t="s">
        <v>20</v>
      </c>
      <c r="D30" s="49">
        <v>2</v>
      </c>
      <c r="E30" s="9">
        <v>170350</v>
      </c>
      <c r="F30" s="8">
        <v>55568.171999999999</v>
      </c>
      <c r="G30" s="7">
        <v>111136.344</v>
      </c>
      <c r="H30" s="6" t="s">
        <v>276</v>
      </c>
    </row>
    <row r="31" spans="1:8" x14ac:dyDescent="0.25">
      <c r="A31" s="11" t="s">
        <v>304</v>
      </c>
      <c r="B31" s="12" t="s">
        <v>303</v>
      </c>
      <c r="C31" s="11" t="s">
        <v>20</v>
      </c>
      <c r="D31" s="49">
        <v>1</v>
      </c>
      <c r="E31" s="9">
        <v>95</v>
      </c>
      <c r="F31" s="8">
        <v>46.552</v>
      </c>
      <c r="G31" s="7">
        <v>46.552</v>
      </c>
      <c r="H31" s="6" t="s">
        <v>276</v>
      </c>
    </row>
    <row r="32" spans="1:8" x14ac:dyDescent="0.25">
      <c r="A32" s="11" t="s">
        <v>302</v>
      </c>
      <c r="B32" s="12" t="s">
        <v>301</v>
      </c>
      <c r="C32" s="11" t="s">
        <v>20</v>
      </c>
      <c r="D32" s="49">
        <v>1</v>
      </c>
      <c r="E32" s="9">
        <v>2022.12</v>
      </c>
      <c r="F32" s="8">
        <v>990.84</v>
      </c>
      <c r="G32" s="7">
        <v>990.84</v>
      </c>
      <c r="H32" s="6" t="s">
        <v>276</v>
      </c>
    </row>
    <row r="33" spans="1:8" x14ac:dyDescent="0.25">
      <c r="A33" s="11" t="s">
        <v>302</v>
      </c>
      <c r="B33" s="12" t="s">
        <v>301</v>
      </c>
      <c r="C33" s="11" t="s">
        <v>20</v>
      </c>
      <c r="D33" s="49">
        <v>1</v>
      </c>
      <c r="E33" s="9">
        <v>2022.12</v>
      </c>
      <c r="F33" s="8">
        <v>990.84</v>
      </c>
      <c r="G33" s="7">
        <v>990.84</v>
      </c>
      <c r="H33" s="6" t="s">
        <v>276</v>
      </c>
    </row>
    <row r="34" spans="1:8" ht="25.5" x14ac:dyDescent="0.25">
      <c r="A34" s="11" t="s">
        <v>300</v>
      </c>
      <c r="B34" s="12" t="s">
        <v>299</v>
      </c>
      <c r="C34" s="11" t="s">
        <v>20</v>
      </c>
      <c r="D34" s="49">
        <v>4</v>
      </c>
      <c r="E34" s="9">
        <v>5180</v>
      </c>
      <c r="F34" s="8">
        <v>844.86000000000013</v>
      </c>
      <c r="G34" s="7">
        <v>3379.4400000000005</v>
      </c>
      <c r="H34" s="6" t="s">
        <v>276</v>
      </c>
    </row>
    <row r="35" spans="1:8" ht="25.5" x14ac:dyDescent="0.25">
      <c r="A35" s="11" t="s">
        <v>298</v>
      </c>
      <c r="B35" s="12" t="s">
        <v>297</v>
      </c>
      <c r="C35" s="11" t="s">
        <v>20</v>
      </c>
      <c r="D35" s="49">
        <v>2</v>
      </c>
      <c r="E35" s="9">
        <v>3360</v>
      </c>
      <c r="F35" s="8">
        <v>1096.0319999999999</v>
      </c>
      <c r="G35" s="7">
        <v>2192.0639999999999</v>
      </c>
      <c r="H35" s="6" t="s">
        <v>276</v>
      </c>
    </row>
    <row r="36" spans="1:8" ht="25.5" x14ac:dyDescent="0.25">
      <c r="A36" s="11" t="s">
        <v>296</v>
      </c>
      <c r="B36" s="12" t="s">
        <v>295</v>
      </c>
      <c r="C36" s="11" t="s">
        <v>20</v>
      </c>
      <c r="D36" s="49">
        <v>2</v>
      </c>
      <c r="E36" s="9">
        <v>83.98</v>
      </c>
      <c r="F36" s="8">
        <v>26.436000000000003</v>
      </c>
      <c r="G36" s="7">
        <v>52.872000000000007</v>
      </c>
      <c r="H36" s="6" t="s">
        <v>276</v>
      </c>
    </row>
    <row r="37" spans="1:8" ht="38.25" x14ac:dyDescent="0.25">
      <c r="A37" s="11" t="s">
        <v>294</v>
      </c>
      <c r="B37" s="12" t="s">
        <v>293</v>
      </c>
      <c r="C37" s="11" t="s">
        <v>20</v>
      </c>
      <c r="D37" s="49">
        <v>1</v>
      </c>
      <c r="E37" s="9">
        <v>2036</v>
      </c>
      <c r="F37" s="8">
        <v>1328.288</v>
      </c>
      <c r="G37" s="7">
        <v>1328.288</v>
      </c>
      <c r="H37" s="6" t="s">
        <v>276</v>
      </c>
    </row>
    <row r="38" spans="1:8" ht="25.5" x14ac:dyDescent="0.25">
      <c r="A38" s="11" t="s">
        <v>292</v>
      </c>
      <c r="B38" s="12" t="s">
        <v>291</v>
      </c>
      <c r="C38" s="11" t="s">
        <v>20</v>
      </c>
      <c r="D38" s="49">
        <v>1</v>
      </c>
      <c r="E38" s="9">
        <v>2955.17</v>
      </c>
      <c r="F38" s="8">
        <v>1927.9520000000002</v>
      </c>
      <c r="G38" s="7">
        <v>1927.9520000000002</v>
      </c>
      <c r="H38" s="6" t="s">
        <v>276</v>
      </c>
    </row>
    <row r="39" spans="1:8" ht="25.5" x14ac:dyDescent="0.25">
      <c r="A39" s="11" t="s">
        <v>290</v>
      </c>
      <c r="B39" s="12" t="s">
        <v>289</v>
      </c>
      <c r="C39" s="11" t="s">
        <v>20</v>
      </c>
      <c r="D39" s="49">
        <v>14</v>
      </c>
      <c r="E39" s="9">
        <v>2053.3799999999997</v>
      </c>
      <c r="F39" s="8">
        <v>95.688000000000002</v>
      </c>
      <c r="G39" s="7">
        <v>1339.6320000000001</v>
      </c>
      <c r="H39" s="6" t="s">
        <v>276</v>
      </c>
    </row>
    <row r="40" spans="1:8" ht="25.5" x14ac:dyDescent="0.25">
      <c r="A40" s="11" t="s">
        <v>288</v>
      </c>
      <c r="B40" s="12" t="s">
        <v>287</v>
      </c>
      <c r="C40" s="11" t="s">
        <v>20</v>
      </c>
      <c r="D40" s="49">
        <v>16</v>
      </c>
      <c r="E40" s="9">
        <v>3027.2</v>
      </c>
      <c r="F40" s="8">
        <v>123.43599999999999</v>
      </c>
      <c r="G40" s="7">
        <v>1974.9759999999999</v>
      </c>
      <c r="H40" s="6" t="s">
        <v>276</v>
      </c>
    </row>
    <row r="41" spans="1:8" ht="38.25" x14ac:dyDescent="0.25">
      <c r="A41" s="11" t="s">
        <v>286</v>
      </c>
      <c r="B41" s="12" t="s">
        <v>285</v>
      </c>
      <c r="C41" s="11" t="s">
        <v>20</v>
      </c>
      <c r="D41" s="49">
        <v>2</v>
      </c>
      <c r="E41" s="9">
        <v>8180</v>
      </c>
      <c r="F41" s="8">
        <v>2668.3160000000003</v>
      </c>
      <c r="G41" s="7">
        <v>5336.6320000000005</v>
      </c>
      <c r="H41" s="6" t="s">
        <v>276</v>
      </c>
    </row>
    <row r="42" spans="1:8" ht="38.25" x14ac:dyDescent="0.25">
      <c r="A42" s="11" t="s">
        <v>284</v>
      </c>
      <c r="B42" s="12" t="s">
        <v>283</v>
      </c>
      <c r="C42" s="11" t="s">
        <v>20</v>
      </c>
      <c r="D42" s="49">
        <v>2</v>
      </c>
      <c r="E42" s="9">
        <v>14530</v>
      </c>
      <c r="F42" s="8">
        <v>4739.6880000000001</v>
      </c>
      <c r="G42" s="7">
        <v>9479.3760000000002</v>
      </c>
      <c r="H42" s="6" t="s">
        <v>276</v>
      </c>
    </row>
    <row r="43" spans="1:8" ht="38.25" x14ac:dyDescent="0.25">
      <c r="A43" s="11" t="s">
        <v>282</v>
      </c>
      <c r="B43" s="12" t="s">
        <v>281</v>
      </c>
      <c r="C43" s="11" t="s">
        <v>20</v>
      </c>
      <c r="D43" s="49">
        <v>2</v>
      </c>
      <c r="E43" s="9">
        <v>7421.66</v>
      </c>
      <c r="F43" s="8">
        <v>2420.944</v>
      </c>
      <c r="G43" s="7">
        <v>4841.8879999999999</v>
      </c>
      <c r="H43" s="6" t="s">
        <v>276</v>
      </c>
    </row>
    <row r="44" spans="1:8" ht="25.5" x14ac:dyDescent="0.25">
      <c r="A44" s="11" t="s">
        <v>280</v>
      </c>
      <c r="B44" s="12" t="s">
        <v>279</v>
      </c>
      <c r="C44" s="11" t="s">
        <v>20</v>
      </c>
      <c r="D44" s="49">
        <v>2</v>
      </c>
      <c r="E44" s="9">
        <v>2699.86</v>
      </c>
      <c r="F44" s="8">
        <v>661.46400000000006</v>
      </c>
      <c r="G44" s="7">
        <v>1322.9280000000001</v>
      </c>
      <c r="H44" s="22" t="s">
        <v>276</v>
      </c>
    </row>
    <row r="45" spans="1:8" ht="25.5" x14ac:dyDescent="0.25">
      <c r="A45" s="11" t="s">
        <v>278</v>
      </c>
      <c r="B45" s="12" t="s">
        <v>277</v>
      </c>
      <c r="C45" s="11" t="s">
        <v>20</v>
      </c>
      <c r="D45" s="49">
        <v>1</v>
      </c>
      <c r="E45" s="9">
        <v>694</v>
      </c>
      <c r="F45" s="8">
        <v>340.06</v>
      </c>
      <c r="G45" s="23">
        <v>340.06</v>
      </c>
      <c r="H45" s="22" t="s">
        <v>276</v>
      </c>
    </row>
    <row r="46" spans="1:8" x14ac:dyDescent="0.25">
      <c r="E46" s="5">
        <f>SUM(E12:E45)</f>
        <v>644670.59999999986</v>
      </c>
      <c r="G46" s="4">
        <f>SUM(G12:G45)</f>
        <v>387031.95600000006</v>
      </c>
    </row>
    <row r="47" spans="1:8" ht="20.25" x14ac:dyDescent="0.25">
      <c r="A47" s="3"/>
      <c r="B47" s="3" t="s">
        <v>1</v>
      </c>
      <c r="C47" s="3"/>
      <c r="D47" s="48"/>
      <c r="E47" s="3"/>
      <c r="F47" s="3" t="s">
        <v>0</v>
      </c>
    </row>
  </sheetData>
  <mergeCells count="6">
    <mergeCell ref="B9:G9"/>
    <mergeCell ref="F1:H1"/>
    <mergeCell ref="F2:H2"/>
    <mergeCell ref="F3:H3"/>
    <mergeCell ref="F5:H5"/>
    <mergeCell ref="B7:G7"/>
  </mergeCells>
  <pageMargins left="0.25" right="0.25" top="0.75" bottom="0.75" header="0.3" footer="0.3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>
      <selection activeCell="G12" sqref="G12:G55"/>
    </sheetView>
  </sheetViews>
  <sheetFormatPr defaultRowHeight="15.75" x14ac:dyDescent="0.25"/>
  <cols>
    <col min="1" max="1" width="9" style="1"/>
    <col min="2" max="2" width="40.875" style="1" customWidth="1"/>
    <col min="3" max="3" width="9" style="1"/>
    <col min="4" max="4" width="5.625" style="1" bestFit="1" customWidth="1"/>
    <col min="5" max="5" width="14.375" style="1" customWidth="1"/>
    <col min="6" max="6" width="13.75" style="1" customWidth="1"/>
    <col min="7" max="7" width="13" style="1" customWidth="1"/>
    <col min="8" max="8" width="15.375" style="1" customWidth="1"/>
    <col min="9" max="16384" width="9" style="1"/>
  </cols>
  <sheetData>
    <row r="1" spans="1:8" ht="20.25" x14ac:dyDescent="0.25">
      <c r="A1" s="33"/>
      <c r="B1" s="33"/>
      <c r="C1" s="33"/>
      <c r="D1" s="33"/>
      <c r="E1" s="34"/>
      <c r="F1" s="111" t="s">
        <v>187</v>
      </c>
      <c r="G1" s="111"/>
      <c r="H1" s="111"/>
    </row>
    <row r="2" spans="1:8" ht="20.25" x14ac:dyDescent="0.3">
      <c r="A2" s="43"/>
      <c r="B2" s="43"/>
      <c r="C2" s="43"/>
      <c r="D2" s="43"/>
      <c r="E2" s="44"/>
      <c r="F2" s="101" t="s">
        <v>186</v>
      </c>
      <c r="G2" s="101"/>
      <c r="H2" s="101"/>
    </row>
    <row r="3" spans="1:8" ht="20.25" x14ac:dyDescent="0.3">
      <c r="A3" s="43"/>
      <c r="B3" s="43"/>
      <c r="C3" s="43"/>
      <c r="D3" s="43"/>
      <c r="E3" s="44"/>
      <c r="F3" s="102" t="s">
        <v>185</v>
      </c>
      <c r="G3" s="102"/>
      <c r="H3" s="102"/>
    </row>
    <row r="4" spans="1:8" ht="21" x14ac:dyDescent="0.35">
      <c r="A4" s="43"/>
      <c r="B4" s="43"/>
      <c r="C4" s="43"/>
      <c r="D4" s="43"/>
      <c r="E4" s="44"/>
      <c r="F4" s="46"/>
      <c r="G4" s="46"/>
      <c r="H4" s="45"/>
    </row>
    <row r="5" spans="1:8" ht="20.25" x14ac:dyDescent="0.3">
      <c r="A5" s="43"/>
      <c r="B5" s="43"/>
      <c r="C5" s="43"/>
      <c r="D5" s="43"/>
      <c r="E5" s="44"/>
      <c r="F5" s="101" t="s">
        <v>184</v>
      </c>
      <c r="G5" s="101"/>
      <c r="H5" s="101"/>
    </row>
    <row r="6" spans="1:8" ht="21" x14ac:dyDescent="0.35">
      <c r="A6" s="43"/>
      <c r="B6" s="43"/>
      <c r="C6" s="43"/>
      <c r="D6" s="43"/>
      <c r="E6" s="44"/>
      <c r="F6" s="43"/>
      <c r="G6" s="43"/>
      <c r="H6" s="40"/>
    </row>
    <row r="7" spans="1:8" ht="21" x14ac:dyDescent="0.35">
      <c r="A7" s="43"/>
      <c r="B7" s="103" t="s">
        <v>275</v>
      </c>
      <c r="C7" s="103"/>
      <c r="D7" s="103"/>
      <c r="E7" s="103"/>
      <c r="F7" s="103"/>
      <c r="G7" s="103"/>
      <c r="H7" s="40"/>
    </row>
    <row r="8" spans="1:8" ht="21" x14ac:dyDescent="0.35">
      <c r="A8" s="43"/>
      <c r="B8" s="43"/>
      <c r="C8" s="43"/>
      <c r="D8" s="43"/>
      <c r="E8" s="44"/>
      <c r="F8" s="43"/>
      <c r="G8" s="43"/>
      <c r="H8" s="40"/>
    </row>
    <row r="9" spans="1:8" ht="21" x14ac:dyDescent="0.35">
      <c r="A9" s="43"/>
      <c r="B9" s="110" t="s">
        <v>188</v>
      </c>
      <c r="C9" s="110"/>
      <c r="D9" s="110"/>
      <c r="E9" s="110"/>
      <c r="F9" s="110"/>
      <c r="G9" s="110"/>
      <c r="H9" s="40"/>
    </row>
    <row r="10" spans="1:8" ht="21" x14ac:dyDescent="0.35">
      <c r="A10" s="43"/>
      <c r="B10" s="43"/>
      <c r="C10" s="41"/>
      <c r="D10" s="41"/>
      <c r="E10" s="42"/>
      <c r="F10" s="41"/>
      <c r="G10" s="41"/>
      <c r="H10" s="40"/>
    </row>
    <row r="11" spans="1:8" ht="89.25" x14ac:dyDescent="0.25">
      <c r="A11" s="16" t="s">
        <v>18</v>
      </c>
      <c r="B11" s="17" t="s">
        <v>17</v>
      </c>
      <c r="C11" s="16" t="s">
        <v>16</v>
      </c>
      <c r="D11" s="25" t="s">
        <v>15</v>
      </c>
      <c r="E11" s="15" t="s">
        <v>14</v>
      </c>
      <c r="F11" s="14" t="s">
        <v>13</v>
      </c>
      <c r="G11" s="14" t="s">
        <v>12</v>
      </c>
      <c r="H11" s="13" t="s">
        <v>11</v>
      </c>
    </row>
    <row r="12" spans="1:8" ht="25.5" x14ac:dyDescent="0.25">
      <c r="A12" s="11" t="s">
        <v>274</v>
      </c>
      <c r="B12" s="12" t="s">
        <v>273</v>
      </c>
      <c r="C12" s="11" t="s">
        <v>20</v>
      </c>
      <c r="D12" s="20">
        <v>4</v>
      </c>
      <c r="E12" s="9">
        <v>640</v>
      </c>
      <c r="F12" s="18">
        <v>19.600000000000001</v>
      </c>
      <c r="G12" s="7">
        <v>78.400000000000006</v>
      </c>
      <c r="H12" s="6" t="s">
        <v>188</v>
      </c>
    </row>
    <row r="13" spans="1:8" ht="25.5" x14ac:dyDescent="0.25">
      <c r="A13" s="11" t="s">
        <v>272</v>
      </c>
      <c r="B13" s="12" t="s">
        <v>271</v>
      </c>
      <c r="C13" s="11" t="s">
        <v>20</v>
      </c>
      <c r="D13" s="20">
        <v>5</v>
      </c>
      <c r="E13" s="9">
        <v>712.35</v>
      </c>
      <c r="F13" s="18">
        <v>22.425000000000001</v>
      </c>
      <c r="G13" s="7">
        <v>112.125</v>
      </c>
      <c r="H13" s="6" t="s">
        <v>188</v>
      </c>
    </row>
    <row r="14" spans="1:8" ht="25.5" x14ac:dyDescent="0.25">
      <c r="A14" s="11" t="s">
        <v>270</v>
      </c>
      <c r="B14" s="12" t="s">
        <v>269</v>
      </c>
      <c r="C14" s="11" t="s">
        <v>20</v>
      </c>
      <c r="D14" s="20">
        <v>4</v>
      </c>
      <c r="E14" s="9">
        <v>58036.36</v>
      </c>
      <c r="F14" s="18">
        <v>2366.4330000000004</v>
      </c>
      <c r="G14" s="7">
        <v>9465.7320000000018</v>
      </c>
      <c r="H14" s="6" t="s">
        <v>188</v>
      </c>
    </row>
    <row r="15" spans="1:8" ht="25.5" x14ac:dyDescent="0.25">
      <c r="A15" s="11" t="s">
        <v>268</v>
      </c>
      <c r="B15" s="12" t="s">
        <v>267</v>
      </c>
      <c r="C15" s="11" t="s">
        <v>20</v>
      </c>
      <c r="D15" s="20">
        <v>1</v>
      </c>
      <c r="E15" s="9">
        <v>5757.58</v>
      </c>
      <c r="F15" s="18">
        <v>939.06100000000015</v>
      </c>
      <c r="G15" s="7">
        <v>939.06100000000015</v>
      </c>
      <c r="H15" s="6" t="s">
        <v>188</v>
      </c>
    </row>
    <row r="16" spans="1:8" ht="25.5" x14ac:dyDescent="0.25">
      <c r="A16" s="11" t="s">
        <v>266</v>
      </c>
      <c r="B16" s="12" t="s">
        <v>265</v>
      </c>
      <c r="C16" s="11" t="s">
        <v>20</v>
      </c>
      <c r="D16" s="20">
        <v>5</v>
      </c>
      <c r="E16" s="9">
        <v>3016.05</v>
      </c>
      <c r="F16" s="18">
        <v>98.384000000000015</v>
      </c>
      <c r="G16" s="7">
        <v>491.92000000000007</v>
      </c>
      <c r="H16" s="6" t="s">
        <v>188</v>
      </c>
    </row>
    <row r="17" spans="1:8" ht="25.5" x14ac:dyDescent="0.25">
      <c r="A17" s="11" t="s">
        <v>264</v>
      </c>
      <c r="B17" s="12" t="s">
        <v>263</v>
      </c>
      <c r="C17" s="11" t="s">
        <v>20</v>
      </c>
      <c r="D17" s="20">
        <v>3</v>
      </c>
      <c r="E17" s="9">
        <v>1026.4499999999998</v>
      </c>
      <c r="F17" s="18">
        <v>55.805</v>
      </c>
      <c r="G17" s="7">
        <v>167.41499999999999</v>
      </c>
      <c r="H17" s="6" t="s">
        <v>188</v>
      </c>
    </row>
    <row r="18" spans="1:8" ht="25.5" x14ac:dyDescent="0.25">
      <c r="A18" s="11" t="s">
        <v>262</v>
      </c>
      <c r="B18" s="12" t="s">
        <v>261</v>
      </c>
      <c r="C18" s="11" t="s">
        <v>20</v>
      </c>
      <c r="D18" s="20">
        <v>12</v>
      </c>
      <c r="E18" s="9">
        <v>5173.32</v>
      </c>
      <c r="F18" s="18">
        <v>70.314000000000007</v>
      </c>
      <c r="G18" s="7">
        <v>843.76800000000003</v>
      </c>
      <c r="H18" s="6" t="s">
        <v>188</v>
      </c>
    </row>
    <row r="19" spans="1:8" ht="25.5" x14ac:dyDescent="0.25">
      <c r="A19" s="11" t="s">
        <v>260</v>
      </c>
      <c r="B19" s="12" t="s">
        <v>259</v>
      </c>
      <c r="C19" s="11" t="s">
        <v>20</v>
      </c>
      <c r="D19" s="20">
        <v>18</v>
      </c>
      <c r="E19" s="9">
        <v>664.92</v>
      </c>
      <c r="F19" s="18">
        <v>6.0250000000000004</v>
      </c>
      <c r="G19" s="7">
        <v>108.45</v>
      </c>
      <c r="H19" s="6" t="s">
        <v>188</v>
      </c>
    </row>
    <row r="20" spans="1:8" ht="25.5" x14ac:dyDescent="0.25">
      <c r="A20" s="11" t="s">
        <v>258</v>
      </c>
      <c r="B20" s="12" t="s">
        <v>257</v>
      </c>
      <c r="C20" s="11" t="s">
        <v>20</v>
      </c>
      <c r="D20" s="20">
        <v>12</v>
      </c>
      <c r="E20" s="9">
        <v>499.43999999999994</v>
      </c>
      <c r="F20" s="18">
        <v>6.7880000000000003</v>
      </c>
      <c r="G20" s="7">
        <v>81.456000000000003</v>
      </c>
      <c r="H20" s="6" t="s">
        <v>188</v>
      </c>
    </row>
    <row r="21" spans="1:8" ht="25.5" x14ac:dyDescent="0.25">
      <c r="A21" s="11" t="s">
        <v>256</v>
      </c>
      <c r="B21" s="12" t="s">
        <v>255</v>
      </c>
      <c r="C21" s="11" t="s">
        <v>20</v>
      </c>
      <c r="D21" s="20">
        <v>22</v>
      </c>
      <c r="E21" s="9">
        <v>1030.48</v>
      </c>
      <c r="F21" s="18">
        <v>7.6400000000000006</v>
      </c>
      <c r="G21" s="7">
        <v>168.08</v>
      </c>
      <c r="H21" s="6" t="s">
        <v>188</v>
      </c>
    </row>
    <row r="22" spans="1:8" ht="25.5" x14ac:dyDescent="0.25">
      <c r="A22" s="11" t="s">
        <v>254</v>
      </c>
      <c r="B22" s="12" t="s">
        <v>253</v>
      </c>
      <c r="C22" s="11" t="s">
        <v>20</v>
      </c>
      <c r="D22" s="20">
        <v>27</v>
      </c>
      <c r="E22" s="9">
        <v>1404.5400000000002</v>
      </c>
      <c r="F22" s="18">
        <v>8.484</v>
      </c>
      <c r="G22" s="7">
        <v>229.06800000000001</v>
      </c>
      <c r="H22" s="6" t="s">
        <v>188</v>
      </c>
    </row>
    <row r="23" spans="1:8" ht="25.5" x14ac:dyDescent="0.25">
      <c r="A23" s="11" t="s">
        <v>252</v>
      </c>
      <c r="B23" s="12" t="s">
        <v>251</v>
      </c>
      <c r="C23" s="11" t="s">
        <v>20</v>
      </c>
      <c r="D23" s="20">
        <v>48</v>
      </c>
      <c r="E23" s="9">
        <v>3146.3999999999996</v>
      </c>
      <c r="F23" s="18">
        <v>10.691000000000001</v>
      </c>
      <c r="G23" s="7">
        <v>513.16800000000001</v>
      </c>
      <c r="H23" s="6" t="s">
        <v>188</v>
      </c>
    </row>
    <row r="24" spans="1:8" ht="25.5" x14ac:dyDescent="0.25">
      <c r="A24" s="11" t="s">
        <v>250</v>
      </c>
      <c r="B24" s="12" t="s">
        <v>249</v>
      </c>
      <c r="C24" s="11" t="s">
        <v>20</v>
      </c>
      <c r="D24" s="20">
        <v>6</v>
      </c>
      <c r="E24" s="9">
        <v>164.64000000000001</v>
      </c>
      <c r="F24" s="18">
        <v>4.4750000000000005</v>
      </c>
      <c r="G24" s="7">
        <v>26.85</v>
      </c>
      <c r="H24" s="6" t="s">
        <v>188</v>
      </c>
    </row>
    <row r="25" spans="1:8" ht="25.5" x14ac:dyDescent="0.25">
      <c r="A25" s="11" t="s">
        <v>248</v>
      </c>
      <c r="B25" s="12" t="s">
        <v>247</v>
      </c>
      <c r="C25" s="11" t="s">
        <v>20</v>
      </c>
      <c r="D25" s="20">
        <v>24</v>
      </c>
      <c r="E25" s="9">
        <v>769.92</v>
      </c>
      <c r="F25" s="18">
        <v>5.2320000000000002</v>
      </c>
      <c r="G25" s="7">
        <v>125.56800000000001</v>
      </c>
      <c r="H25" s="6" t="s">
        <v>188</v>
      </c>
    </row>
    <row r="26" spans="1:8" ht="25.5" x14ac:dyDescent="0.25">
      <c r="A26" s="11" t="s">
        <v>246</v>
      </c>
      <c r="B26" s="12" t="s">
        <v>245</v>
      </c>
      <c r="C26" s="11" t="s">
        <v>20</v>
      </c>
      <c r="D26" s="20">
        <v>2</v>
      </c>
      <c r="E26" s="9">
        <v>1710.76</v>
      </c>
      <c r="F26" s="18">
        <v>139.512</v>
      </c>
      <c r="G26" s="7">
        <v>279.024</v>
      </c>
      <c r="H26" s="6" t="s">
        <v>188</v>
      </c>
    </row>
    <row r="27" spans="1:8" ht="25.5" x14ac:dyDescent="0.25">
      <c r="A27" s="11" t="s">
        <v>244</v>
      </c>
      <c r="B27" s="12" t="s">
        <v>243</v>
      </c>
      <c r="C27" s="11" t="s">
        <v>20</v>
      </c>
      <c r="D27" s="20">
        <v>1</v>
      </c>
      <c r="E27" s="9">
        <v>6845.24</v>
      </c>
      <c r="F27" s="18">
        <v>1116.4590000000001</v>
      </c>
      <c r="G27" s="7">
        <v>1116.4590000000001</v>
      </c>
      <c r="H27" s="6" t="s">
        <v>188</v>
      </c>
    </row>
    <row r="28" spans="1:8" ht="25.5" x14ac:dyDescent="0.25">
      <c r="A28" s="11" t="s">
        <v>242</v>
      </c>
      <c r="B28" s="12" t="s">
        <v>241</v>
      </c>
      <c r="C28" s="11" t="s">
        <v>20</v>
      </c>
      <c r="D28" s="20">
        <v>1</v>
      </c>
      <c r="E28" s="9">
        <v>4747.37</v>
      </c>
      <c r="F28" s="18">
        <v>774.29600000000005</v>
      </c>
      <c r="G28" s="7">
        <v>774.29600000000005</v>
      </c>
      <c r="H28" s="6" t="s">
        <v>188</v>
      </c>
    </row>
    <row r="29" spans="1:8" ht="38.25" x14ac:dyDescent="0.25">
      <c r="A29" s="11" t="s">
        <v>240</v>
      </c>
      <c r="B29" s="12" t="s">
        <v>239</v>
      </c>
      <c r="C29" s="11" t="s">
        <v>20</v>
      </c>
      <c r="D29" s="20">
        <v>1</v>
      </c>
      <c r="E29" s="9">
        <v>4546.79</v>
      </c>
      <c r="F29" s="18">
        <v>741.58100000000013</v>
      </c>
      <c r="G29" s="7">
        <v>741.58100000000013</v>
      </c>
      <c r="H29" s="6" t="s">
        <v>188</v>
      </c>
    </row>
    <row r="30" spans="1:8" ht="25.5" x14ac:dyDescent="0.25">
      <c r="A30" s="11" t="s">
        <v>238</v>
      </c>
      <c r="B30" s="12" t="s">
        <v>237</v>
      </c>
      <c r="C30" s="11" t="s">
        <v>20</v>
      </c>
      <c r="D30" s="20">
        <v>2</v>
      </c>
      <c r="E30" s="9">
        <v>1857.04</v>
      </c>
      <c r="F30" s="18">
        <v>151.44200000000001</v>
      </c>
      <c r="G30" s="7">
        <v>302.88400000000001</v>
      </c>
      <c r="H30" s="6" t="s">
        <v>188</v>
      </c>
    </row>
    <row r="31" spans="1:8" ht="25.5" x14ac:dyDescent="0.25">
      <c r="A31" s="11" t="s">
        <v>236</v>
      </c>
      <c r="B31" s="12" t="s">
        <v>235</v>
      </c>
      <c r="C31" s="11" t="s">
        <v>20</v>
      </c>
      <c r="D31" s="20">
        <v>3</v>
      </c>
      <c r="E31" s="9">
        <v>1457.5500000000002</v>
      </c>
      <c r="F31" s="18">
        <v>79.242000000000004</v>
      </c>
      <c r="G31" s="7">
        <v>237.726</v>
      </c>
      <c r="H31" s="6" t="s">
        <v>188</v>
      </c>
    </row>
    <row r="32" spans="1:8" ht="25.5" x14ac:dyDescent="0.25">
      <c r="A32" s="11" t="s">
        <v>234</v>
      </c>
      <c r="B32" s="12" t="s">
        <v>233</v>
      </c>
      <c r="C32" s="11" t="s">
        <v>20</v>
      </c>
      <c r="D32" s="20">
        <v>7</v>
      </c>
      <c r="E32" s="9">
        <v>6158.81</v>
      </c>
      <c r="F32" s="18">
        <v>143.5</v>
      </c>
      <c r="G32" s="7">
        <v>1004.5</v>
      </c>
      <c r="H32" s="6" t="s">
        <v>188</v>
      </c>
    </row>
    <row r="33" spans="1:8" ht="25.5" x14ac:dyDescent="0.25">
      <c r="A33" s="11" t="s">
        <v>232</v>
      </c>
      <c r="B33" s="12" t="s">
        <v>231</v>
      </c>
      <c r="C33" s="11" t="s">
        <v>20</v>
      </c>
      <c r="D33" s="20">
        <v>19</v>
      </c>
      <c r="E33" s="9">
        <v>20368</v>
      </c>
      <c r="F33" s="18">
        <v>174.84300000000002</v>
      </c>
      <c r="G33" s="7">
        <v>3322.0170000000003</v>
      </c>
      <c r="H33" s="6" t="s">
        <v>188</v>
      </c>
    </row>
    <row r="34" spans="1:8" ht="38.25" x14ac:dyDescent="0.25">
      <c r="A34" s="11" t="s">
        <v>230</v>
      </c>
      <c r="B34" s="12" t="s">
        <v>229</v>
      </c>
      <c r="C34" s="11" t="s">
        <v>20</v>
      </c>
      <c r="D34" s="20">
        <v>2</v>
      </c>
      <c r="E34" s="9">
        <v>7913.24</v>
      </c>
      <c r="F34" s="18">
        <v>645.32500000000005</v>
      </c>
      <c r="G34" s="7">
        <v>1290.6500000000001</v>
      </c>
      <c r="H34" s="6" t="s">
        <v>188</v>
      </c>
    </row>
    <row r="35" spans="1:8" ht="38.25" x14ac:dyDescent="0.25">
      <c r="A35" s="11" t="s">
        <v>228</v>
      </c>
      <c r="B35" s="12" t="s">
        <v>227</v>
      </c>
      <c r="C35" s="11" t="s">
        <v>20</v>
      </c>
      <c r="D35" s="20">
        <v>1</v>
      </c>
      <c r="E35" s="9">
        <v>2352.5</v>
      </c>
      <c r="F35" s="18">
        <v>383.69299999999998</v>
      </c>
      <c r="G35" s="7">
        <v>383.69299999999998</v>
      </c>
      <c r="H35" s="6" t="s">
        <v>188</v>
      </c>
    </row>
    <row r="36" spans="1:8" ht="25.5" x14ac:dyDescent="0.25">
      <c r="A36" s="11" t="s">
        <v>226</v>
      </c>
      <c r="B36" s="12" t="s">
        <v>225</v>
      </c>
      <c r="C36" s="11" t="s">
        <v>20</v>
      </c>
      <c r="D36" s="20">
        <v>1</v>
      </c>
      <c r="E36" s="9">
        <v>4083.85</v>
      </c>
      <c r="F36" s="18">
        <v>666.07600000000002</v>
      </c>
      <c r="G36" s="7">
        <v>666.07600000000002</v>
      </c>
      <c r="H36" s="6" t="s">
        <v>188</v>
      </c>
    </row>
    <row r="37" spans="1:8" ht="25.5" x14ac:dyDescent="0.25">
      <c r="A37" s="11" t="s">
        <v>224</v>
      </c>
      <c r="B37" s="12" t="s">
        <v>223</v>
      </c>
      <c r="C37" s="11" t="s">
        <v>20</v>
      </c>
      <c r="D37" s="20">
        <v>1</v>
      </c>
      <c r="E37" s="9">
        <v>1735</v>
      </c>
      <c r="F37" s="18">
        <v>282.97899999999998</v>
      </c>
      <c r="G37" s="7">
        <v>282.97899999999998</v>
      </c>
      <c r="H37" s="6" t="s">
        <v>188</v>
      </c>
    </row>
    <row r="38" spans="1:8" ht="25.5" x14ac:dyDescent="0.25">
      <c r="A38" s="11" t="s">
        <v>222</v>
      </c>
      <c r="B38" s="12" t="s">
        <v>221</v>
      </c>
      <c r="C38" s="11" t="s">
        <v>20</v>
      </c>
      <c r="D38" s="20">
        <v>1</v>
      </c>
      <c r="E38" s="9">
        <v>1550.99</v>
      </c>
      <c r="F38" s="18">
        <v>252.96600000000001</v>
      </c>
      <c r="G38" s="7">
        <v>252.96600000000001</v>
      </c>
      <c r="H38" s="6" t="s">
        <v>188</v>
      </c>
    </row>
    <row r="39" spans="1:8" ht="25.5" x14ac:dyDescent="0.25">
      <c r="A39" s="11" t="s">
        <v>220</v>
      </c>
      <c r="B39" s="12" t="s">
        <v>219</v>
      </c>
      <c r="C39" s="11" t="s">
        <v>20</v>
      </c>
      <c r="D39" s="20">
        <v>1</v>
      </c>
      <c r="E39" s="9">
        <v>2491.66</v>
      </c>
      <c r="F39" s="18">
        <v>406.39000000000004</v>
      </c>
      <c r="G39" s="7">
        <v>406.39000000000004</v>
      </c>
      <c r="H39" s="6" t="s">
        <v>188</v>
      </c>
    </row>
    <row r="40" spans="1:8" ht="25.5" x14ac:dyDescent="0.25">
      <c r="A40" s="11" t="s">
        <v>218</v>
      </c>
      <c r="B40" s="12" t="s">
        <v>217</v>
      </c>
      <c r="C40" s="11" t="s">
        <v>20</v>
      </c>
      <c r="D40" s="20">
        <v>1</v>
      </c>
      <c r="E40" s="9">
        <v>983.33</v>
      </c>
      <c r="F40" s="18">
        <v>160.381</v>
      </c>
      <c r="G40" s="7">
        <v>160.381</v>
      </c>
      <c r="H40" s="6" t="s">
        <v>188</v>
      </c>
    </row>
    <row r="41" spans="1:8" ht="25.5" x14ac:dyDescent="0.25">
      <c r="A41" s="11" t="s">
        <v>216</v>
      </c>
      <c r="B41" s="12" t="s">
        <v>215</v>
      </c>
      <c r="C41" s="11" t="s">
        <v>20</v>
      </c>
      <c r="D41" s="20">
        <v>2</v>
      </c>
      <c r="E41" s="9">
        <v>455</v>
      </c>
      <c r="F41" s="18">
        <v>37.105000000000004</v>
      </c>
      <c r="G41" s="7">
        <v>74.210000000000008</v>
      </c>
      <c r="H41" s="6" t="s">
        <v>188</v>
      </c>
    </row>
    <row r="42" spans="1:8" ht="25.5" x14ac:dyDescent="0.25">
      <c r="A42" s="11" t="s">
        <v>214</v>
      </c>
      <c r="B42" s="12" t="s">
        <v>213</v>
      </c>
      <c r="C42" s="11" t="s">
        <v>20</v>
      </c>
      <c r="D42" s="20">
        <v>15</v>
      </c>
      <c r="E42" s="9">
        <v>1875</v>
      </c>
      <c r="F42" s="18">
        <v>20.388000000000002</v>
      </c>
      <c r="G42" s="7">
        <v>305.82000000000005</v>
      </c>
      <c r="H42" s="6" t="s">
        <v>188</v>
      </c>
    </row>
    <row r="43" spans="1:8" ht="38.25" x14ac:dyDescent="0.25">
      <c r="A43" s="11" t="s">
        <v>212</v>
      </c>
      <c r="B43" s="12" t="s">
        <v>211</v>
      </c>
      <c r="C43" s="11" t="s">
        <v>20</v>
      </c>
      <c r="D43" s="20">
        <v>2</v>
      </c>
      <c r="E43" s="9">
        <v>2225</v>
      </c>
      <c r="F43" s="18">
        <v>175.108</v>
      </c>
      <c r="G43" s="7">
        <v>350.21600000000001</v>
      </c>
      <c r="H43" s="6" t="s">
        <v>188</v>
      </c>
    </row>
    <row r="44" spans="1:8" ht="25.5" x14ac:dyDescent="0.25">
      <c r="A44" s="11" t="s">
        <v>210</v>
      </c>
      <c r="B44" s="12" t="s">
        <v>209</v>
      </c>
      <c r="C44" s="11" t="s">
        <v>20</v>
      </c>
      <c r="D44" s="20">
        <v>2</v>
      </c>
      <c r="E44" s="9">
        <v>34549.760000000002</v>
      </c>
      <c r="F44" s="18">
        <v>2719.0660000000003</v>
      </c>
      <c r="G44" s="7">
        <v>5438.1320000000005</v>
      </c>
      <c r="H44" s="6" t="s">
        <v>188</v>
      </c>
    </row>
    <row r="45" spans="1:8" ht="25.5" x14ac:dyDescent="0.25">
      <c r="A45" s="11" t="s">
        <v>208</v>
      </c>
      <c r="B45" s="12" t="s">
        <v>207</v>
      </c>
      <c r="C45" s="11" t="s">
        <v>20</v>
      </c>
      <c r="D45" s="20">
        <v>1</v>
      </c>
      <c r="E45" s="9">
        <v>31670.37</v>
      </c>
      <c r="F45" s="19">
        <v>4984.9160000000011</v>
      </c>
      <c r="G45" s="7">
        <v>4984.9160000000011</v>
      </c>
      <c r="H45" s="22" t="s">
        <v>188</v>
      </c>
    </row>
    <row r="46" spans="1:8" ht="25.5" x14ac:dyDescent="0.25">
      <c r="A46" s="11" t="s">
        <v>206</v>
      </c>
      <c r="B46" s="12" t="s">
        <v>205</v>
      </c>
      <c r="C46" s="11" t="s">
        <v>20</v>
      </c>
      <c r="D46" s="20">
        <v>2</v>
      </c>
      <c r="E46" s="9">
        <v>65522.76</v>
      </c>
      <c r="F46" s="19">
        <v>5156.6410000000005</v>
      </c>
      <c r="G46" s="7">
        <v>10313.282000000001</v>
      </c>
      <c r="H46" s="22" t="s">
        <v>188</v>
      </c>
    </row>
    <row r="47" spans="1:8" ht="25.5" x14ac:dyDescent="0.25">
      <c r="A47" s="11" t="s">
        <v>204</v>
      </c>
      <c r="B47" s="12" t="s">
        <v>203</v>
      </c>
      <c r="C47" s="11" t="s">
        <v>20</v>
      </c>
      <c r="D47" s="20">
        <v>1</v>
      </c>
      <c r="E47" s="9">
        <v>32761.38</v>
      </c>
      <c r="F47" s="19">
        <v>5156.6410000000005</v>
      </c>
      <c r="G47" s="7">
        <v>5156.6410000000005</v>
      </c>
      <c r="H47" s="22" t="s">
        <v>188</v>
      </c>
    </row>
    <row r="48" spans="1:8" ht="25.5" x14ac:dyDescent="0.25">
      <c r="A48" s="11" t="s">
        <v>202</v>
      </c>
      <c r="B48" s="12" t="s">
        <v>201</v>
      </c>
      <c r="C48" s="11" t="s">
        <v>20</v>
      </c>
      <c r="D48" s="20">
        <v>2</v>
      </c>
      <c r="E48" s="9">
        <v>27614</v>
      </c>
      <c r="F48" s="18">
        <v>2173.2220000000002</v>
      </c>
      <c r="G48" s="23">
        <v>4346.4440000000004</v>
      </c>
      <c r="H48" s="22" t="s">
        <v>188</v>
      </c>
    </row>
    <row r="49" spans="1:8" ht="25.5" x14ac:dyDescent="0.25">
      <c r="A49" s="11" t="s">
        <v>200</v>
      </c>
      <c r="B49" s="12" t="s">
        <v>199</v>
      </c>
      <c r="C49" s="11" t="s">
        <v>20</v>
      </c>
      <c r="D49" s="20">
        <v>1</v>
      </c>
      <c r="E49" s="9">
        <v>13549.33</v>
      </c>
      <c r="F49" s="19">
        <v>2132.6650000000004</v>
      </c>
      <c r="G49" s="7">
        <v>2132.6650000000004</v>
      </c>
      <c r="H49" s="22" t="s">
        <v>188</v>
      </c>
    </row>
    <row r="50" spans="1:8" ht="25.5" x14ac:dyDescent="0.25">
      <c r="A50" s="11" t="s">
        <v>198</v>
      </c>
      <c r="B50" s="12" t="s">
        <v>197</v>
      </c>
      <c r="C50" s="11" t="s">
        <v>20</v>
      </c>
      <c r="D50" s="20">
        <v>2</v>
      </c>
      <c r="E50" s="9">
        <v>897.5</v>
      </c>
      <c r="F50" s="19">
        <v>70.63300000000001</v>
      </c>
      <c r="G50" s="7">
        <v>141.26600000000002</v>
      </c>
      <c r="H50" s="22" t="s">
        <v>188</v>
      </c>
    </row>
    <row r="51" spans="1:8" ht="25.5" x14ac:dyDescent="0.25">
      <c r="A51" s="11" t="s">
        <v>196</v>
      </c>
      <c r="B51" s="12" t="s">
        <v>195</v>
      </c>
      <c r="C51" s="11" t="s">
        <v>20</v>
      </c>
      <c r="D51" s="20">
        <v>1</v>
      </c>
      <c r="E51" s="9">
        <v>448.75</v>
      </c>
      <c r="F51" s="19">
        <v>70.63300000000001</v>
      </c>
      <c r="G51" s="7">
        <v>70.63300000000001</v>
      </c>
      <c r="H51" s="22" t="s">
        <v>188</v>
      </c>
    </row>
    <row r="52" spans="1:8" ht="25.5" x14ac:dyDescent="0.25">
      <c r="A52" s="11" t="s">
        <v>194</v>
      </c>
      <c r="B52" s="12" t="s">
        <v>193</v>
      </c>
      <c r="C52" s="11" t="s">
        <v>20</v>
      </c>
      <c r="D52" s="20">
        <v>1</v>
      </c>
      <c r="E52" s="9">
        <v>692.39</v>
      </c>
      <c r="F52" s="18">
        <v>108.982</v>
      </c>
      <c r="G52" s="23">
        <v>108.982</v>
      </c>
      <c r="H52" s="22" t="s">
        <v>188</v>
      </c>
    </row>
    <row r="53" spans="1:8" ht="25.5" x14ac:dyDescent="0.25">
      <c r="A53" s="11" t="s">
        <v>192</v>
      </c>
      <c r="B53" s="12" t="s">
        <v>191</v>
      </c>
      <c r="C53" s="11" t="s">
        <v>20</v>
      </c>
      <c r="D53" s="20">
        <v>1</v>
      </c>
      <c r="E53" s="9">
        <v>376</v>
      </c>
      <c r="F53" s="19">
        <v>59.182000000000009</v>
      </c>
      <c r="G53" s="7">
        <v>59.182000000000009</v>
      </c>
      <c r="H53" s="22" t="s">
        <v>188</v>
      </c>
    </row>
    <row r="54" spans="1:8" ht="25.5" x14ac:dyDescent="0.25">
      <c r="A54" s="11" t="s">
        <v>190</v>
      </c>
      <c r="B54" s="12" t="s">
        <v>189</v>
      </c>
      <c r="C54" s="11" t="s">
        <v>20</v>
      </c>
      <c r="D54" s="20">
        <v>1</v>
      </c>
      <c r="E54" s="9">
        <v>9100</v>
      </c>
      <c r="F54" s="19">
        <v>1114.75</v>
      </c>
      <c r="G54" s="7">
        <v>1114.75</v>
      </c>
      <c r="H54" s="22" t="s">
        <v>188</v>
      </c>
    </row>
    <row r="55" spans="1:8" x14ac:dyDescent="0.25">
      <c r="E55" s="5">
        <f>SUM(E12:E54)</f>
        <v>372581.81999999995</v>
      </c>
      <c r="G55" s="4">
        <f>SUM(G12:G54)</f>
        <v>59169.822000000015</v>
      </c>
    </row>
    <row r="56" spans="1:8" ht="20.25" x14ac:dyDescent="0.25">
      <c r="A56" s="3"/>
      <c r="B56" s="3" t="s">
        <v>1</v>
      </c>
      <c r="C56" s="3"/>
      <c r="D56" s="3"/>
      <c r="E56" s="3"/>
      <c r="F56" s="3" t="s">
        <v>0</v>
      </c>
    </row>
  </sheetData>
  <mergeCells count="6">
    <mergeCell ref="B9:G9"/>
    <mergeCell ref="F1:H1"/>
    <mergeCell ref="F2:H2"/>
    <mergeCell ref="F3:H3"/>
    <mergeCell ref="F5:H5"/>
    <mergeCell ref="B7:G7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1"/>
  <sheetViews>
    <sheetView topLeftCell="A154" zoomScaleNormal="100" workbookViewId="0">
      <selection activeCell="J10" sqref="J10"/>
    </sheetView>
  </sheetViews>
  <sheetFormatPr defaultRowHeight="15.75" x14ac:dyDescent="0.25"/>
  <cols>
    <col min="1" max="1" width="9" style="1"/>
    <col min="2" max="2" width="43.625" style="1" customWidth="1"/>
    <col min="3" max="3" width="9" style="1"/>
    <col min="4" max="4" width="8" style="98" customWidth="1"/>
    <col min="5" max="5" width="13.5" style="1" customWidth="1"/>
    <col min="6" max="6" width="15.25" style="1" customWidth="1"/>
    <col min="7" max="7" width="13.125" style="1" customWidth="1"/>
    <col min="8" max="8" width="20.125" style="1" customWidth="1"/>
    <col min="9" max="16384" width="9" style="1"/>
  </cols>
  <sheetData>
    <row r="1" spans="1:9" ht="20.25" x14ac:dyDescent="0.25">
      <c r="A1" s="33"/>
      <c r="B1" s="33"/>
      <c r="C1" s="33"/>
      <c r="D1" s="95"/>
      <c r="E1" s="34"/>
      <c r="F1" s="111" t="s">
        <v>187</v>
      </c>
      <c r="G1" s="111"/>
      <c r="H1" s="111"/>
      <c r="I1" s="35"/>
    </row>
    <row r="2" spans="1:9" ht="20.25" x14ac:dyDescent="0.25">
      <c r="A2" s="33"/>
      <c r="B2" s="33"/>
      <c r="C2" s="33"/>
      <c r="D2" s="95"/>
      <c r="E2" s="34"/>
      <c r="F2" s="111" t="s">
        <v>186</v>
      </c>
      <c r="G2" s="111"/>
      <c r="H2" s="111"/>
      <c r="I2" s="35"/>
    </row>
    <row r="3" spans="1:9" ht="20.25" x14ac:dyDescent="0.25">
      <c r="A3" s="33"/>
      <c r="B3" s="33"/>
      <c r="C3" s="33"/>
      <c r="D3" s="95"/>
      <c r="E3" s="34"/>
      <c r="F3" s="115" t="s">
        <v>185</v>
      </c>
      <c r="G3" s="115"/>
      <c r="H3" s="115"/>
      <c r="I3" s="39"/>
    </row>
    <row r="4" spans="1:9" ht="21" x14ac:dyDescent="0.25">
      <c r="A4" s="33"/>
      <c r="B4" s="33"/>
      <c r="C4" s="33"/>
      <c r="D4" s="95"/>
      <c r="E4" s="34"/>
      <c r="F4" s="38"/>
      <c r="G4" s="38"/>
      <c r="H4" s="37"/>
      <c r="I4" s="36"/>
    </row>
    <row r="5" spans="1:9" ht="20.25" x14ac:dyDescent="0.25">
      <c r="A5" s="33"/>
      <c r="B5" s="33"/>
      <c r="C5" s="33"/>
      <c r="D5" s="95"/>
      <c r="E5" s="34"/>
      <c r="F5" s="111" t="s">
        <v>184</v>
      </c>
      <c r="G5" s="111"/>
      <c r="H5" s="111"/>
      <c r="I5" s="35"/>
    </row>
    <row r="6" spans="1:9" ht="23.25" x14ac:dyDescent="0.25">
      <c r="A6" s="33"/>
      <c r="B6" s="33"/>
      <c r="C6" s="33"/>
      <c r="D6" s="95"/>
      <c r="E6" s="34"/>
      <c r="F6" s="33"/>
      <c r="G6" s="33"/>
      <c r="H6" s="30"/>
      <c r="I6" s="29"/>
    </row>
    <row r="7" spans="1:9" ht="23.25" x14ac:dyDescent="0.25">
      <c r="A7" s="33"/>
      <c r="B7" s="109" t="s">
        <v>183</v>
      </c>
      <c r="C7" s="109"/>
      <c r="D7" s="109"/>
      <c r="E7" s="109"/>
      <c r="F7" s="109"/>
      <c r="G7" s="109"/>
      <c r="H7" s="30"/>
      <c r="I7" s="29"/>
    </row>
    <row r="8" spans="1:9" ht="18.75" customHeight="1" x14ac:dyDescent="0.25">
      <c r="A8" s="33"/>
      <c r="B8" s="107" t="s">
        <v>180</v>
      </c>
      <c r="C8" s="107"/>
      <c r="D8" s="107"/>
      <c r="E8" s="107"/>
      <c r="F8" s="107"/>
      <c r="G8" s="107"/>
      <c r="H8" s="30"/>
      <c r="I8" s="29"/>
    </row>
    <row r="9" spans="1:9" ht="13.5" customHeight="1" x14ac:dyDescent="0.25">
      <c r="A9" s="33"/>
      <c r="B9" s="33"/>
      <c r="C9" s="31"/>
      <c r="D9" s="96"/>
      <c r="E9" s="32"/>
      <c r="F9" s="31"/>
      <c r="G9" s="31"/>
      <c r="H9" s="30"/>
      <c r="I9" s="29"/>
    </row>
    <row r="10" spans="1:9" ht="94.5" customHeight="1" x14ac:dyDescent="0.25">
      <c r="A10" s="16" t="s">
        <v>18</v>
      </c>
      <c r="B10" s="17" t="s">
        <v>17</v>
      </c>
      <c r="C10" s="16" t="s">
        <v>16</v>
      </c>
      <c r="D10" s="97" t="s">
        <v>15</v>
      </c>
      <c r="E10" s="15" t="s">
        <v>14</v>
      </c>
      <c r="F10" s="14" t="s">
        <v>13</v>
      </c>
      <c r="G10" s="14" t="s">
        <v>12</v>
      </c>
      <c r="H10" s="13" t="s">
        <v>11</v>
      </c>
    </row>
    <row r="11" spans="1:9" ht="25.5" x14ac:dyDescent="0.25">
      <c r="A11" s="11" t="s">
        <v>182</v>
      </c>
      <c r="B11" s="12" t="s">
        <v>181</v>
      </c>
      <c r="C11" s="11" t="s">
        <v>20</v>
      </c>
      <c r="D11" s="75">
        <v>2</v>
      </c>
      <c r="E11" s="9">
        <v>16949.16</v>
      </c>
      <c r="F11" s="8">
        <v>4433.9009999999998</v>
      </c>
      <c r="G11" s="7">
        <v>8867.8019999999997</v>
      </c>
      <c r="H11" s="6" t="s">
        <v>180</v>
      </c>
    </row>
    <row r="12" spans="1:9" x14ac:dyDescent="0.25">
      <c r="E12" s="5">
        <f>SUM(E11)</f>
        <v>16949.16</v>
      </c>
      <c r="F12" s="5"/>
      <c r="G12" s="4">
        <f>SUM(G11)</f>
        <v>8867.8019999999997</v>
      </c>
    </row>
    <row r="14" spans="1:9" ht="18.75" x14ac:dyDescent="0.25">
      <c r="B14" s="113" t="s">
        <v>150</v>
      </c>
      <c r="C14" s="113"/>
      <c r="D14" s="113"/>
      <c r="E14" s="113"/>
      <c r="F14" s="113"/>
      <c r="G14" s="113"/>
    </row>
    <row r="16" spans="1:9" ht="84" customHeight="1" x14ac:dyDescent="0.25">
      <c r="A16" s="16" t="s">
        <v>18</v>
      </c>
      <c r="B16" s="17" t="s">
        <v>17</v>
      </c>
      <c r="C16" s="16" t="s">
        <v>16</v>
      </c>
      <c r="D16" s="97" t="s">
        <v>15</v>
      </c>
      <c r="E16" s="15" t="s">
        <v>14</v>
      </c>
      <c r="F16" s="14" t="s">
        <v>13</v>
      </c>
      <c r="G16" s="14" t="s">
        <v>12</v>
      </c>
      <c r="H16" s="13" t="s">
        <v>11</v>
      </c>
    </row>
    <row r="17" spans="1:8" x14ac:dyDescent="0.25">
      <c r="A17" s="11" t="s">
        <v>179</v>
      </c>
      <c r="B17" s="12" t="s">
        <v>178</v>
      </c>
      <c r="C17" s="11" t="s">
        <v>20</v>
      </c>
      <c r="D17" s="75">
        <v>4</v>
      </c>
      <c r="E17" s="9">
        <v>39968.68</v>
      </c>
      <c r="F17" s="8">
        <v>4431.0279999999993</v>
      </c>
      <c r="G17" s="7">
        <v>17724.111999999997</v>
      </c>
      <c r="H17" s="6" t="s">
        <v>150</v>
      </c>
    </row>
    <row r="18" spans="1:8" x14ac:dyDescent="0.25">
      <c r="A18" s="11" t="s">
        <v>177</v>
      </c>
      <c r="B18" s="12" t="s">
        <v>176</v>
      </c>
      <c r="C18" s="11" t="s">
        <v>175</v>
      </c>
      <c r="D18" s="75">
        <v>7</v>
      </c>
      <c r="E18" s="9">
        <v>57304.94</v>
      </c>
      <c r="F18" s="8">
        <v>3630.2664999999997</v>
      </c>
      <c r="G18" s="7">
        <v>25411.8655</v>
      </c>
      <c r="H18" s="6" t="s">
        <v>150</v>
      </c>
    </row>
    <row r="19" spans="1:8" x14ac:dyDescent="0.25">
      <c r="A19" s="11" t="s">
        <v>174</v>
      </c>
      <c r="B19" s="12" t="s">
        <v>173</v>
      </c>
      <c r="C19" s="11" t="s">
        <v>20</v>
      </c>
      <c r="D19" s="75">
        <v>1</v>
      </c>
      <c r="E19" s="9">
        <v>6195.72</v>
      </c>
      <c r="F19" s="8">
        <v>3385.0320000000002</v>
      </c>
      <c r="G19" s="7">
        <v>3385.0320000000002</v>
      </c>
      <c r="H19" s="6" t="s">
        <v>150</v>
      </c>
    </row>
    <row r="20" spans="1:8" x14ac:dyDescent="0.25">
      <c r="A20" s="11" t="s">
        <v>172</v>
      </c>
      <c r="B20" s="12" t="s">
        <v>171</v>
      </c>
      <c r="C20" s="11" t="s">
        <v>20</v>
      </c>
      <c r="D20" s="75">
        <v>2</v>
      </c>
      <c r="E20" s="9">
        <v>92</v>
      </c>
      <c r="F20" s="28">
        <v>20.398</v>
      </c>
      <c r="G20" s="7">
        <v>40.795999999999999</v>
      </c>
      <c r="H20" s="6" t="s">
        <v>150</v>
      </c>
    </row>
    <row r="21" spans="1:8" x14ac:dyDescent="0.25">
      <c r="A21" s="11" t="s">
        <v>170</v>
      </c>
      <c r="B21" s="12" t="s">
        <v>169</v>
      </c>
      <c r="C21" s="11" t="s">
        <v>20</v>
      </c>
      <c r="D21" s="75">
        <v>3</v>
      </c>
      <c r="E21" s="9">
        <v>28.56</v>
      </c>
      <c r="F21" s="8">
        <v>5.2009999999999996</v>
      </c>
      <c r="G21" s="7">
        <v>15.602999999999998</v>
      </c>
      <c r="H21" s="6" t="s">
        <v>150</v>
      </c>
    </row>
    <row r="22" spans="1:8" ht="25.5" x14ac:dyDescent="0.25">
      <c r="A22" s="11" t="s">
        <v>168</v>
      </c>
      <c r="B22" s="12" t="s">
        <v>167</v>
      </c>
      <c r="C22" s="11" t="s">
        <v>20</v>
      </c>
      <c r="D22" s="75">
        <v>1</v>
      </c>
      <c r="E22" s="9">
        <v>55882.13</v>
      </c>
      <c r="F22" s="8">
        <v>24780.931</v>
      </c>
      <c r="G22" s="7">
        <v>24780.931</v>
      </c>
      <c r="H22" s="6" t="s">
        <v>150</v>
      </c>
    </row>
    <row r="23" spans="1:8" x14ac:dyDescent="0.25">
      <c r="A23" s="11" t="s">
        <v>166</v>
      </c>
      <c r="B23" s="12" t="s">
        <v>165</v>
      </c>
      <c r="C23" s="11" t="s">
        <v>20</v>
      </c>
      <c r="D23" s="75">
        <v>2</v>
      </c>
      <c r="E23" s="9">
        <v>42473.34</v>
      </c>
      <c r="F23" s="8">
        <v>9417.4009999999998</v>
      </c>
      <c r="G23" s="7">
        <v>18834.802</v>
      </c>
      <c r="H23" s="6" t="s">
        <v>150</v>
      </c>
    </row>
    <row r="24" spans="1:8" ht="38.25" x14ac:dyDescent="0.25">
      <c r="A24" s="11" t="s">
        <v>164</v>
      </c>
      <c r="B24" s="12" t="s">
        <v>163</v>
      </c>
      <c r="C24" s="11" t="s">
        <v>20</v>
      </c>
      <c r="D24" s="75">
        <v>4</v>
      </c>
      <c r="E24" s="9">
        <v>3804</v>
      </c>
      <c r="F24" s="8">
        <v>629.0865</v>
      </c>
      <c r="G24" s="7">
        <v>2516.346</v>
      </c>
      <c r="H24" s="6" t="s">
        <v>150</v>
      </c>
    </row>
    <row r="25" spans="1:8" ht="25.5" x14ac:dyDescent="0.25">
      <c r="A25" s="11" t="s">
        <v>162</v>
      </c>
      <c r="B25" s="12" t="s">
        <v>161</v>
      </c>
      <c r="C25" s="11" t="s">
        <v>20</v>
      </c>
      <c r="D25" s="75">
        <v>1</v>
      </c>
      <c r="E25" s="9">
        <v>5768</v>
      </c>
      <c r="F25" s="8">
        <v>3815.5319999999997</v>
      </c>
      <c r="G25" s="7">
        <v>3815.5319999999997</v>
      </c>
      <c r="H25" s="6" t="s">
        <v>150</v>
      </c>
    </row>
    <row r="26" spans="1:8" ht="25.5" x14ac:dyDescent="0.25">
      <c r="A26" s="11" t="s">
        <v>160</v>
      </c>
      <c r="B26" s="12" t="s">
        <v>159</v>
      </c>
      <c r="C26" s="11" t="s">
        <v>20</v>
      </c>
      <c r="D26" s="75">
        <v>1</v>
      </c>
      <c r="E26" s="9">
        <v>35805.089999999997</v>
      </c>
      <c r="F26" s="8">
        <v>23685.066999999995</v>
      </c>
      <c r="G26" s="7">
        <v>23685.066999999995</v>
      </c>
      <c r="H26" s="6" t="s">
        <v>150</v>
      </c>
    </row>
    <row r="27" spans="1:8" ht="25.5" x14ac:dyDescent="0.25">
      <c r="A27" s="11" t="s">
        <v>158</v>
      </c>
      <c r="B27" s="12" t="s">
        <v>157</v>
      </c>
      <c r="C27" s="11" t="s">
        <v>20</v>
      </c>
      <c r="D27" s="75">
        <v>4</v>
      </c>
      <c r="E27" s="9">
        <v>619.79999999999995</v>
      </c>
      <c r="F27" s="8">
        <v>94.580500000000001</v>
      </c>
      <c r="G27" s="7">
        <v>378.322</v>
      </c>
      <c r="H27" s="6" t="s">
        <v>150</v>
      </c>
    </row>
    <row r="28" spans="1:8" ht="25.5" x14ac:dyDescent="0.25">
      <c r="A28" s="11" t="s">
        <v>156</v>
      </c>
      <c r="B28" s="12" t="s">
        <v>155</v>
      </c>
      <c r="C28" s="11" t="s">
        <v>20</v>
      </c>
      <c r="D28" s="75">
        <v>12</v>
      </c>
      <c r="E28" s="9">
        <v>2905.8</v>
      </c>
      <c r="F28" s="8">
        <v>147.80849999999998</v>
      </c>
      <c r="G28" s="7">
        <v>1773.7019999999998</v>
      </c>
      <c r="H28" s="6" t="s">
        <v>150</v>
      </c>
    </row>
    <row r="29" spans="1:8" ht="25.5" x14ac:dyDescent="0.25">
      <c r="A29" s="11" t="s">
        <v>154</v>
      </c>
      <c r="B29" s="12" t="s">
        <v>153</v>
      </c>
      <c r="C29" s="11" t="s">
        <v>20</v>
      </c>
      <c r="D29" s="75">
        <v>4</v>
      </c>
      <c r="E29" s="9">
        <v>1219.6400000000001</v>
      </c>
      <c r="F29" s="8">
        <v>186.11599999999999</v>
      </c>
      <c r="G29" s="7">
        <v>744.46399999999994</v>
      </c>
      <c r="H29" s="6" t="s">
        <v>150</v>
      </c>
    </row>
    <row r="30" spans="1:8" ht="38.25" x14ac:dyDescent="0.25">
      <c r="A30" s="11" t="s">
        <v>152</v>
      </c>
      <c r="B30" s="12" t="s">
        <v>151</v>
      </c>
      <c r="C30" s="11" t="s">
        <v>40</v>
      </c>
      <c r="D30" s="75">
        <v>10</v>
      </c>
      <c r="E30" s="9">
        <v>672.90000000000009</v>
      </c>
      <c r="F30" s="8">
        <v>28.8505</v>
      </c>
      <c r="G30" s="7">
        <v>288.505</v>
      </c>
      <c r="H30" s="6" t="s">
        <v>150</v>
      </c>
    </row>
    <row r="31" spans="1:8" x14ac:dyDescent="0.25">
      <c r="A31" s="27"/>
      <c r="B31" s="27"/>
      <c r="C31" s="27"/>
      <c r="D31" s="27"/>
      <c r="E31" s="5">
        <f>SUM(E17:E30)</f>
        <v>252740.59999999998</v>
      </c>
      <c r="F31" s="27"/>
      <c r="G31" s="5">
        <f>SUM(G17:G30)</f>
        <v>123395.07950000002</v>
      </c>
      <c r="H31" s="27"/>
    </row>
    <row r="33" spans="1:8" ht="18.75" x14ac:dyDescent="0.25">
      <c r="A33" s="26"/>
      <c r="B33" s="113" t="s">
        <v>149</v>
      </c>
      <c r="C33" s="114"/>
      <c r="D33" s="114"/>
      <c r="E33" s="114"/>
      <c r="F33" s="114"/>
      <c r="G33" s="114"/>
    </row>
    <row r="35" spans="1:8" ht="87" customHeight="1" x14ac:dyDescent="0.25">
      <c r="A35" s="16" t="s">
        <v>18</v>
      </c>
      <c r="B35" s="17" t="s">
        <v>17</v>
      </c>
      <c r="C35" s="16" t="s">
        <v>16</v>
      </c>
      <c r="D35" s="97" t="s">
        <v>15</v>
      </c>
      <c r="E35" s="15" t="s">
        <v>14</v>
      </c>
      <c r="F35" s="14" t="s">
        <v>13</v>
      </c>
      <c r="G35" s="14" t="s">
        <v>12</v>
      </c>
      <c r="H35" s="13" t="s">
        <v>11</v>
      </c>
    </row>
    <row r="36" spans="1:8" ht="25.5" x14ac:dyDescent="0.25">
      <c r="A36" s="6" t="s">
        <v>148</v>
      </c>
      <c r="B36" s="6" t="s">
        <v>147</v>
      </c>
      <c r="C36" s="11" t="s">
        <v>20</v>
      </c>
      <c r="D36" s="75">
        <v>3</v>
      </c>
      <c r="E36" s="9">
        <v>15105.3</v>
      </c>
      <c r="F36" s="18">
        <v>1834.98</v>
      </c>
      <c r="G36" s="7">
        <v>5504.9400000000005</v>
      </c>
      <c r="H36" s="6" t="s">
        <v>116</v>
      </c>
    </row>
    <row r="37" spans="1:8" ht="25.5" x14ac:dyDescent="0.25">
      <c r="A37" s="6" t="s">
        <v>146</v>
      </c>
      <c r="B37" s="6" t="s">
        <v>145</v>
      </c>
      <c r="C37" s="11" t="s">
        <v>20</v>
      </c>
      <c r="D37" s="75">
        <v>10</v>
      </c>
      <c r="E37" s="9">
        <v>3475.3</v>
      </c>
      <c r="F37" s="18">
        <v>126.651</v>
      </c>
      <c r="G37" s="7">
        <v>1266.51</v>
      </c>
      <c r="H37" s="6" t="s">
        <v>116</v>
      </c>
    </row>
    <row r="38" spans="1:8" ht="25.5" x14ac:dyDescent="0.25">
      <c r="A38" s="6" t="s">
        <v>144</v>
      </c>
      <c r="B38" s="6" t="s">
        <v>143</v>
      </c>
      <c r="C38" s="11" t="s">
        <v>20</v>
      </c>
      <c r="D38" s="75">
        <v>5</v>
      </c>
      <c r="E38" s="9">
        <v>200</v>
      </c>
      <c r="F38" s="18">
        <v>14.577499999999999</v>
      </c>
      <c r="G38" s="7">
        <v>72.887499999999989</v>
      </c>
      <c r="H38" s="6" t="s">
        <v>116</v>
      </c>
    </row>
    <row r="39" spans="1:8" ht="25.5" x14ac:dyDescent="0.25">
      <c r="A39" s="6" t="s">
        <v>142</v>
      </c>
      <c r="B39" s="6" t="s">
        <v>141</v>
      </c>
      <c r="C39" s="11" t="s">
        <v>20</v>
      </c>
      <c r="D39" s="75">
        <v>3</v>
      </c>
      <c r="E39" s="9">
        <v>4310.9399999999996</v>
      </c>
      <c r="F39" s="18">
        <v>523.69099999999992</v>
      </c>
      <c r="G39" s="7">
        <v>1571.0729999999999</v>
      </c>
      <c r="H39" s="6" t="s">
        <v>116</v>
      </c>
    </row>
    <row r="40" spans="1:8" ht="25.5" x14ac:dyDescent="0.25">
      <c r="A40" s="6" t="s">
        <v>140</v>
      </c>
      <c r="B40" s="6" t="s">
        <v>139</v>
      </c>
      <c r="C40" s="11" t="s">
        <v>20</v>
      </c>
      <c r="D40" s="75">
        <v>4</v>
      </c>
      <c r="E40" s="9">
        <v>3879.88</v>
      </c>
      <c r="F40" s="18">
        <v>353.49299999999999</v>
      </c>
      <c r="G40" s="7">
        <v>1413.972</v>
      </c>
      <c r="H40" s="6" t="s">
        <v>116</v>
      </c>
    </row>
    <row r="41" spans="1:8" ht="25.5" x14ac:dyDescent="0.25">
      <c r="A41" s="11" t="s">
        <v>138</v>
      </c>
      <c r="B41" s="12" t="s">
        <v>137</v>
      </c>
      <c r="C41" s="11" t="s">
        <v>20</v>
      </c>
      <c r="D41" s="75">
        <v>1</v>
      </c>
      <c r="E41" s="9">
        <v>5640</v>
      </c>
      <c r="F41" s="18">
        <v>2418.1499999999996</v>
      </c>
      <c r="G41" s="7">
        <v>2418.1499999999996</v>
      </c>
      <c r="H41" s="6" t="s">
        <v>116</v>
      </c>
    </row>
    <row r="42" spans="1:8" ht="38.25" x14ac:dyDescent="0.25">
      <c r="A42" s="11" t="s">
        <v>136</v>
      </c>
      <c r="B42" s="12" t="s">
        <v>135</v>
      </c>
      <c r="C42" s="11" t="s">
        <v>20</v>
      </c>
      <c r="D42" s="75">
        <v>6</v>
      </c>
      <c r="E42" s="9">
        <v>8069.76</v>
      </c>
      <c r="F42" s="18">
        <v>767.77049999999997</v>
      </c>
      <c r="G42" s="7">
        <v>4606.6229999999996</v>
      </c>
      <c r="H42" s="6" t="s">
        <v>116</v>
      </c>
    </row>
    <row r="43" spans="1:8" ht="25.5" x14ac:dyDescent="0.25">
      <c r="A43" s="11" t="s">
        <v>134</v>
      </c>
      <c r="B43" s="12" t="s">
        <v>133</v>
      </c>
      <c r="C43" s="11" t="s">
        <v>20</v>
      </c>
      <c r="D43" s="75">
        <v>1</v>
      </c>
      <c r="E43" s="9">
        <v>57681.06</v>
      </c>
      <c r="F43" s="18">
        <v>31776.496500000001</v>
      </c>
      <c r="G43" s="7">
        <v>31776.496500000001</v>
      </c>
      <c r="H43" s="6" t="s">
        <v>116</v>
      </c>
    </row>
    <row r="44" spans="1:8" ht="25.5" x14ac:dyDescent="0.25">
      <c r="A44" s="11" t="s">
        <v>132</v>
      </c>
      <c r="B44" s="12" t="s">
        <v>131</v>
      </c>
      <c r="C44" s="11" t="s">
        <v>20</v>
      </c>
      <c r="D44" s="75">
        <v>2</v>
      </c>
      <c r="E44" s="9">
        <v>55283.34</v>
      </c>
      <c r="F44" s="18">
        <v>15779.245999999997</v>
      </c>
      <c r="G44" s="7">
        <v>31558.491999999995</v>
      </c>
      <c r="H44" s="6" t="s">
        <v>116</v>
      </c>
    </row>
    <row r="45" spans="1:8" ht="25.5" x14ac:dyDescent="0.25">
      <c r="A45" s="11" t="s">
        <v>130</v>
      </c>
      <c r="B45" s="12" t="s">
        <v>129</v>
      </c>
      <c r="C45" s="11" t="s">
        <v>20</v>
      </c>
      <c r="D45" s="75">
        <v>22</v>
      </c>
      <c r="E45" s="9">
        <v>8485.619999999999</v>
      </c>
      <c r="F45" s="18">
        <v>212.48849999999999</v>
      </c>
      <c r="G45" s="23">
        <v>4674.7469999999994</v>
      </c>
      <c r="H45" s="22" t="s">
        <v>116</v>
      </c>
    </row>
    <row r="46" spans="1:8" ht="38.25" x14ac:dyDescent="0.25">
      <c r="A46" s="11" t="s">
        <v>128</v>
      </c>
      <c r="B46" s="12" t="s">
        <v>127</v>
      </c>
      <c r="C46" s="11" t="s">
        <v>20</v>
      </c>
      <c r="D46" s="75">
        <v>4</v>
      </c>
      <c r="E46" s="9">
        <v>13333.32</v>
      </c>
      <c r="F46" s="18">
        <v>1429.1654999999998</v>
      </c>
      <c r="G46" s="7">
        <v>5716.6619999999994</v>
      </c>
      <c r="H46" s="22" t="s">
        <v>116</v>
      </c>
    </row>
    <row r="47" spans="1:8" ht="38.25" x14ac:dyDescent="0.25">
      <c r="A47" s="11" t="s">
        <v>126</v>
      </c>
      <c r="B47" s="12" t="s">
        <v>125</v>
      </c>
      <c r="C47" s="11" t="s">
        <v>20</v>
      </c>
      <c r="D47" s="75">
        <v>1</v>
      </c>
      <c r="E47" s="9">
        <v>102468.9</v>
      </c>
      <c r="F47" s="18">
        <v>43933.539999999994</v>
      </c>
      <c r="G47" s="23">
        <v>43933.539999999994</v>
      </c>
      <c r="H47" s="22" t="s">
        <v>116</v>
      </c>
    </row>
    <row r="48" spans="1:8" ht="38.25" x14ac:dyDescent="0.25">
      <c r="A48" s="11" t="s">
        <v>124</v>
      </c>
      <c r="B48" s="12" t="s">
        <v>123</v>
      </c>
      <c r="C48" s="11" t="s">
        <v>20</v>
      </c>
      <c r="D48" s="75">
        <v>2</v>
      </c>
      <c r="E48" s="9">
        <v>2732.5</v>
      </c>
      <c r="F48" s="18">
        <v>585.78099999999995</v>
      </c>
      <c r="G48" s="23">
        <v>1171.5619999999999</v>
      </c>
      <c r="H48" s="22" t="s">
        <v>116</v>
      </c>
    </row>
    <row r="49" spans="1:8" ht="25.5" x14ac:dyDescent="0.25">
      <c r="A49" s="11" t="s">
        <v>122</v>
      </c>
      <c r="B49" s="12" t="s">
        <v>121</v>
      </c>
      <c r="C49" s="11" t="s">
        <v>20</v>
      </c>
      <c r="D49" s="75">
        <v>2</v>
      </c>
      <c r="E49" s="9">
        <v>33161.440000000002</v>
      </c>
      <c r="F49" s="18">
        <v>7108.9830000000002</v>
      </c>
      <c r="G49" s="23">
        <v>14217.966</v>
      </c>
      <c r="H49" s="22" t="s">
        <v>116</v>
      </c>
    </row>
    <row r="50" spans="1:8" ht="38.25" x14ac:dyDescent="0.25">
      <c r="A50" s="11" t="s">
        <v>120</v>
      </c>
      <c r="B50" s="12" t="s">
        <v>119</v>
      </c>
      <c r="C50" s="11" t="s">
        <v>20</v>
      </c>
      <c r="D50" s="75">
        <v>3</v>
      </c>
      <c r="E50" s="9">
        <v>145746.87</v>
      </c>
      <c r="F50" s="18">
        <v>26542.932499999999</v>
      </c>
      <c r="G50" s="7">
        <v>79628.797500000001</v>
      </c>
      <c r="H50" s="22" t="s">
        <v>116</v>
      </c>
    </row>
    <row r="51" spans="1:8" ht="25.5" x14ac:dyDescent="0.25">
      <c r="A51" s="11" t="s">
        <v>118</v>
      </c>
      <c r="B51" s="12" t="s">
        <v>117</v>
      </c>
      <c r="C51" s="11" t="s">
        <v>20</v>
      </c>
      <c r="D51" s="75">
        <v>1</v>
      </c>
      <c r="E51" s="9">
        <v>73395.58</v>
      </c>
      <c r="F51" s="18">
        <v>40099.674999999996</v>
      </c>
      <c r="G51" s="23">
        <v>40099.674999999996</v>
      </c>
      <c r="H51" s="22" t="s">
        <v>116</v>
      </c>
    </row>
    <row r="52" spans="1:8" x14ac:dyDescent="0.25">
      <c r="E52" s="5">
        <f>SUM(E36:E51)</f>
        <v>532969.80999999994</v>
      </c>
      <c r="G52" s="4">
        <f>SUM(G36:G51)</f>
        <v>269632.09349999996</v>
      </c>
    </row>
    <row r="54" spans="1:8" ht="18.75" x14ac:dyDescent="0.25">
      <c r="B54" s="112" t="s">
        <v>113</v>
      </c>
      <c r="C54" s="112"/>
      <c r="D54" s="112"/>
      <c r="E54" s="112"/>
      <c r="F54" s="112"/>
      <c r="G54" s="112"/>
    </row>
    <row r="56" spans="1:8" ht="85.5" customHeight="1" x14ac:dyDescent="0.25">
      <c r="A56" s="16" t="s">
        <v>18</v>
      </c>
      <c r="B56" s="17" t="s">
        <v>17</v>
      </c>
      <c r="C56" s="16" t="s">
        <v>16</v>
      </c>
      <c r="D56" s="97" t="s">
        <v>15</v>
      </c>
      <c r="E56" s="15" t="s">
        <v>14</v>
      </c>
      <c r="F56" s="14" t="s">
        <v>13</v>
      </c>
      <c r="G56" s="14" t="s">
        <v>12</v>
      </c>
      <c r="H56" s="13" t="s">
        <v>11</v>
      </c>
    </row>
    <row r="57" spans="1:8" ht="38.25" x14ac:dyDescent="0.25">
      <c r="A57" s="11" t="s">
        <v>115</v>
      </c>
      <c r="B57" s="12" t="s">
        <v>114</v>
      </c>
      <c r="C57" s="11" t="s">
        <v>20</v>
      </c>
      <c r="D57" s="75">
        <v>528</v>
      </c>
      <c r="E57" s="9">
        <v>913.43999999999994</v>
      </c>
      <c r="F57" s="8">
        <v>0.94499999999999995</v>
      </c>
      <c r="G57" s="7">
        <v>498.96</v>
      </c>
      <c r="H57" s="6" t="s">
        <v>113</v>
      </c>
    </row>
    <row r="58" spans="1:8" x14ac:dyDescent="0.25">
      <c r="E58" s="5">
        <f>SUM(E57)</f>
        <v>913.43999999999994</v>
      </c>
      <c r="G58" s="4">
        <f>SUM(G57)</f>
        <v>498.96</v>
      </c>
    </row>
    <row r="60" spans="1:8" ht="18.75" x14ac:dyDescent="0.25">
      <c r="B60" s="112" t="s">
        <v>102</v>
      </c>
      <c r="C60" s="112"/>
      <c r="D60" s="112"/>
      <c r="E60" s="112"/>
      <c r="F60" s="112"/>
      <c r="G60" s="112"/>
    </row>
    <row r="62" spans="1:8" ht="89.25" customHeight="1" x14ac:dyDescent="0.25">
      <c r="A62" s="16" t="s">
        <v>18</v>
      </c>
      <c r="B62" s="17" t="s">
        <v>17</v>
      </c>
      <c r="C62" s="16" t="s">
        <v>16</v>
      </c>
      <c r="D62" s="97" t="s">
        <v>15</v>
      </c>
      <c r="E62" s="15" t="s">
        <v>14</v>
      </c>
      <c r="F62" s="14" t="s">
        <v>13</v>
      </c>
      <c r="G62" s="14" t="s">
        <v>12</v>
      </c>
      <c r="H62" s="13" t="s">
        <v>11</v>
      </c>
    </row>
    <row r="63" spans="1:8" ht="25.5" x14ac:dyDescent="0.25">
      <c r="A63" s="6" t="s">
        <v>112</v>
      </c>
      <c r="B63" s="6" t="s">
        <v>111</v>
      </c>
      <c r="C63" s="11" t="s">
        <v>20</v>
      </c>
      <c r="D63" s="75">
        <v>48</v>
      </c>
      <c r="E63" s="9">
        <v>7205.76</v>
      </c>
      <c r="F63" s="18">
        <v>62.527999999999999</v>
      </c>
      <c r="G63" s="7">
        <v>3001.3440000000001</v>
      </c>
      <c r="H63" s="6" t="s">
        <v>102</v>
      </c>
    </row>
    <row r="64" spans="1:8" ht="25.5" x14ac:dyDescent="0.25">
      <c r="A64" s="6" t="s">
        <v>110</v>
      </c>
      <c r="B64" s="6" t="s">
        <v>109</v>
      </c>
      <c r="C64" s="11" t="s">
        <v>20</v>
      </c>
      <c r="D64" s="75">
        <v>20</v>
      </c>
      <c r="E64" s="9">
        <v>2961.8</v>
      </c>
      <c r="F64" s="18">
        <v>61.68</v>
      </c>
      <c r="G64" s="7">
        <v>1233.5999999999999</v>
      </c>
      <c r="H64" s="6" t="s">
        <v>102</v>
      </c>
    </row>
    <row r="65" spans="1:8" ht="38.25" x14ac:dyDescent="0.25">
      <c r="A65" s="11" t="s">
        <v>108</v>
      </c>
      <c r="B65" s="12" t="s">
        <v>107</v>
      </c>
      <c r="C65" s="11" t="s">
        <v>20</v>
      </c>
      <c r="D65" s="75">
        <v>5</v>
      </c>
      <c r="E65" s="9">
        <v>184.5</v>
      </c>
      <c r="F65" s="18">
        <v>18.080000000000002</v>
      </c>
      <c r="G65" s="7">
        <v>90.4</v>
      </c>
      <c r="H65" s="6" t="s">
        <v>102</v>
      </c>
    </row>
    <row r="66" spans="1:8" ht="25.5" x14ac:dyDescent="0.25">
      <c r="A66" s="11" t="s">
        <v>106</v>
      </c>
      <c r="B66" s="12" t="s">
        <v>105</v>
      </c>
      <c r="C66" s="11" t="s">
        <v>20</v>
      </c>
      <c r="D66" s="75">
        <v>3</v>
      </c>
      <c r="E66" s="9">
        <v>8016</v>
      </c>
      <c r="F66" s="18">
        <v>1668.396</v>
      </c>
      <c r="G66" s="7">
        <v>5005.1880000000001</v>
      </c>
      <c r="H66" s="6" t="s">
        <v>102</v>
      </c>
    </row>
    <row r="67" spans="1:8" x14ac:dyDescent="0.25">
      <c r="A67" s="11" t="s">
        <v>104</v>
      </c>
      <c r="B67" s="12" t="s">
        <v>103</v>
      </c>
      <c r="C67" s="11" t="s">
        <v>20</v>
      </c>
      <c r="D67" s="75">
        <v>10</v>
      </c>
      <c r="E67" s="9">
        <v>238.1</v>
      </c>
      <c r="F67" s="18">
        <v>14.868000000000002</v>
      </c>
      <c r="G67" s="7">
        <v>148.68</v>
      </c>
      <c r="H67" s="6" t="s">
        <v>102</v>
      </c>
    </row>
    <row r="68" spans="1:8" x14ac:dyDescent="0.25">
      <c r="E68" s="5">
        <f>SUM(E63:E67)</f>
        <v>18606.16</v>
      </c>
      <c r="G68" s="4">
        <f>SUM(G63:G67)</f>
        <v>9479.2119999999995</v>
      </c>
    </row>
    <row r="70" spans="1:8" ht="18.75" x14ac:dyDescent="0.25">
      <c r="B70" s="112" t="s">
        <v>91</v>
      </c>
      <c r="C70" s="112"/>
      <c r="D70" s="112"/>
      <c r="E70" s="112"/>
      <c r="F70" s="112"/>
      <c r="G70" s="112"/>
    </row>
    <row r="72" spans="1:8" ht="88.5" customHeight="1" x14ac:dyDescent="0.25">
      <c r="A72" s="16" t="s">
        <v>18</v>
      </c>
      <c r="B72" s="17" t="s">
        <v>17</v>
      </c>
      <c r="C72" s="16" t="s">
        <v>16</v>
      </c>
      <c r="D72" s="97" t="s">
        <v>15</v>
      </c>
      <c r="E72" s="15" t="s">
        <v>14</v>
      </c>
      <c r="F72" s="14" t="s">
        <v>13</v>
      </c>
      <c r="G72" s="14" t="s">
        <v>12</v>
      </c>
      <c r="H72" s="13" t="s">
        <v>11</v>
      </c>
    </row>
    <row r="73" spans="1:8" x14ac:dyDescent="0.25">
      <c r="A73" s="11" t="s">
        <v>101</v>
      </c>
      <c r="B73" s="12" t="s">
        <v>100</v>
      </c>
      <c r="C73" s="11" t="s">
        <v>78</v>
      </c>
      <c r="D73" s="75">
        <v>0.2</v>
      </c>
      <c r="E73" s="9">
        <v>11357.998</v>
      </c>
      <c r="F73" s="18">
        <v>48697.417999999998</v>
      </c>
      <c r="G73" s="7">
        <v>9739.4835999999996</v>
      </c>
      <c r="H73" s="6" t="s">
        <v>91</v>
      </c>
    </row>
    <row r="74" spans="1:8" ht="25.5" x14ac:dyDescent="0.25">
      <c r="A74" s="11" t="s">
        <v>99</v>
      </c>
      <c r="B74" s="12" t="s">
        <v>98</v>
      </c>
      <c r="C74" s="11" t="s">
        <v>20</v>
      </c>
      <c r="D74" s="75">
        <v>1</v>
      </c>
      <c r="E74" s="9">
        <v>84500</v>
      </c>
      <c r="F74" s="18">
        <v>96473.65</v>
      </c>
      <c r="G74" s="7">
        <v>96473.65</v>
      </c>
      <c r="H74" s="6" t="s">
        <v>91</v>
      </c>
    </row>
    <row r="75" spans="1:8" ht="25.5" x14ac:dyDescent="0.25">
      <c r="A75" s="11" t="s">
        <v>97</v>
      </c>
      <c r="B75" s="12" t="s">
        <v>96</v>
      </c>
      <c r="C75" s="11" t="s">
        <v>20</v>
      </c>
      <c r="D75" s="75">
        <v>48</v>
      </c>
      <c r="E75" s="9">
        <v>445.91999999999996</v>
      </c>
      <c r="F75" s="18">
        <v>10.605</v>
      </c>
      <c r="G75" s="7">
        <v>509.04</v>
      </c>
      <c r="H75" s="6" t="s">
        <v>91</v>
      </c>
    </row>
    <row r="76" spans="1:8" ht="25.5" x14ac:dyDescent="0.25">
      <c r="A76" s="11" t="s">
        <v>95</v>
      </c>
      <c r="B76" s="12" t="s">
        <v>94</v>
      </c>
      <c r="C76" s="11" t="s">
        <v>20</v>
      </c>
      <c r="D76" s="75">
        <v>1</v>
      </c>
      <c r="E76" s="9">
        <v>2418.5700000000002</v>
      </c>
      <c r="F76" s="18">
        <v>2761.2829999999999</v>
      </c>
      <c r="G76" s="7">
        <v>2761.2829999999999</v>
      </c>
      <c r="H76" s="6" t="s">
        <v>91</v>
      </c>
    </row>
    <row r="77" spans="1:8" ht="25.5" x14ac:dyDescent="0.25">
      <c r="A77" s="11" t="s">
        <v>93</v>
      </c>
      <c r="B77" s="12" t="s">
        <v>92</v>
      </c>
      <c r="C77" s="11" t="s">
        <v>3</v>
      </c>
      <c r="D77" s="75">
        <v>5.8</v>
      </c>
      <c r="E77" s="9">
        <v>2781.5639999999999</v>
      </c>
      <c r="F77" s="18">
        <v>725</v>
      </c>
      <c r="G77" s="23">
        <v>4205</v>
      </c>
      <c r="H77" s="22" t="s">
        <v>91</v>
      </c>
    </row>
    <row r="78" spans="1:8" x14ac:dyDescent="0.25">
      <c r="E78" s="21">
        <v>101504.052</v>
      </c>
      <c r="G78" s="21">
        <v>113688.45659999999</v>
      </c>
    </row>
    <row r="80" spans="1:8" ht="18.75" x14ac:dyDescent="0.25">
      <c r="B80" s="112" t="s">
        <v>85</v>
      </c>
      <c r="C80" s="112"/>
      <c r="D80" s="112"/>
      <c r="E80" s="112"/>
      <c r="F80" s="112"/>
      <c r="G80" s="112"/>
    </row>
    <row r="82" spans="1:8" ht="95.25" customHeight="1" x14ac:dyDescent="0.25">
      <c r="A82" s="16" t="s">
        <v>18</v>
      </c>
      <c r="B82" s="17" t="s">
        <v>17</v>
      </c>
      <c r="C82" s="16" t="s">
        <v>16</v>
      </c>
      <c r="D82" s="97" t="s">
        <v>15</v>
      </c>
      <c r="E82" s="15" t="s">
        <v>14</v>
      </c>
      <c r="F82" s="14" t="s">
        <v>13</v>
      </c>
      <c r="G82" s="14" t="s">
        <v>12</v>
      </c>
      <c r="H82" s="13" t="s">
        <v>11</v>
      </c>
    </row>
    <row r="83" spans="1:8" ht="25.5" x14ac:dyDescent="0.25">
      <c r="A83" s="11" t="s">
        <v>90</v>
      </c>
      <c r="B83" s="12" t="s">
        <v>89</v>
      </c>
      <c r="C83" s="11" t="s">
        <v>20</v>
      </c>
      <c r="D83" s="75">
        <v>1</v>
      </c>
      <c r="E83" s="9">
        <v>80614.850000000006</v>
      </c>
      <c r="F83" s="8">
        <v>46018.987000000001</v>
      </c>
      <c r="G83" s="7">
        <v>46018.987000000001</v>
      </c>
      <c r="H83" s="6" t="s">
        <v>85</v>
      </c>
    </row>
    <row r="84" spans="1:8" ht="25.5" x14ac:dyDescent="0.25">
      <c r="A84" s="11" t="s">
        <v>88</v>
      </c>
      <c r="B84" s="12" t="s">
        <v>87</v>
      </c>
      <c r="C84" s="11" t="s">
        <v>86</v>
      </c>
      <c r="D84" s="75">
        <v>7.6</v>
      </c>
      <c r="E84" s="9">
        <v>45619.455999999998</v>
      </c>
      <c r="F84" s="18">
        <v>1134.4840000000002</v>
      </c>
      <c r="G84" s="7">
        <v>8622.0784000000003</v>
      </c>
      <c r="H84" s="6" t="s">
        <v>85</v>
      </c>
    </row>
    <row r="85" spans="1:8" x14ac:dyDescent="0.25">
      <c r="E85" s="5">
        <f>SUM(E83:E84)</f>
        <v>126234.30600000001</v>
      </c>
      <c r="G85" s="4">
        <f>SUM(G83:G84)</f>
        <v>54641.065399999999</v>
      </c>
    </row>
    <row r="87" spans="1:8" ht="18.75" x14ac:dyDescent="0.25">
      <c r="B87" s="112" t="s">
        <v>70</v>
      </c>
      <c r="C87" s="112"/>
      <c r="D87" s="112"/>
      <c r="E87" s="112"/>
      <c r="F87" s="112"/>
      <c r="G87" s="112"/>
    </row>
    <row r="89" spans="1:8" ht="87" customHeight="1" x14ac:dyDescent="0.25">
      <c r="A89" s="16" t="s">
        <v>18</v>
      </c>
      <c r="B89" s="17" t="s">
        <v>17</v>
      </c>
      <c r="C89" s="16" t="s">
        <v>16</v>
      </c>
      <c r="D89" s="97" t="s">
        <v>15</v>
      </c>
      <c r="E89" s="15" t="s">
        <v>14</v>
      </c>
      <c r="F89" s="14" t="s">
        <v>13</v>
      </c>
      <c r="G89" s="14" t="s">
        <v>12</v>
      </c>
      <c r="H89" s="13" t="s">
        <v>11</v>
      </c>
    </row>
    <row r="90" spans="1:8" x14ac:dyDescent="0.25">
      <c r="A90" s="11" t="s">
        <v>84</v>
      </c>
      <c r="B90" s="12" t="s">
        <v>83</v>
      </c>
      <c r="C90" s="11" t="s">
        <v>78</v>
      </c>
      <c r="D90" s="75">
        <v>0.65200000000000002</v>
      </c>
      <c r="E90" s="9">
        <v>45844.19988</v>
      </c>
      <c r="F90" s="18">
        <v>11067.296000000002</v>
      </c>
      <c r="G90" s="7">
        <v>7215.8769920000013</v>
      </c>
      <c r="H90" s="6" t="s">
        <v>70</v>
      </c>
    </row>
    <row r="91" spans="1:8" ht="25.5" x14ac:dyDescent="0.25">
      <c r="A91" s="11" t="s">
        <v>82</v>
      </c>
      <c r="B91" s="12" t="s">
        <v>81</v>
      </c>
      <c r="C91" s="11" t="s">
        <v>20</v>
      </c>
      <c r="D91" s="75">
        <v>2</v>
      </c>
      <c r="E91" s="9">
        <v>7666.66</v>
      </c>
      <c r="F91" s="18">
        <v>603.36599999999999</v>
      </c>
      <c r="G91" s="7">
        <v>1206.732</v>
      </c>
      <c r="H91" s="6" t="s">
        <v>70</v>
      </c>
    </row>
    <row r="92" spans="1:8" ht="25.5" x14ac:dyDescent="0.25">
      <c r="A92" s="11" t="s">
        <v>80</v>
      </c>
      <c r="B92" s="12" t="s">
        <v>79</v>
      </c>
      <c r="C92" s="11" t="s">
        <v>78</v>
      </c>
      <c r="D92" s="75">
        <v>2.7E-2</v>
      </c>
      <c r="E92" s="9">
        <v>6874.57125</v>
      </c>
      <c r="F92" s="19">
        <v>39745.206000000006</v>
      </c>
      <c r="G92" s="7">
        <v>1073.1205620000001</v>
      </c>
      <c r="H92" s="6" t="s">
        <v>70</v>
      </c>
    </row>
    <row r="93" spans="1:8" ht="25.5" x14ac:dyDescent="0.25">
      <c r="A93" s="11" t="s">
        <v>77</v>
      </c>
      <c r="B93" s="12" t="s">
        <v>76</v>
      </c>
      <c r="C93" s="11" t="s">
        <v>73</v>
      </c>
      <c r="D93" s="75">
        <v>250</v>
      </c>
      <c r="E93" s="9">
        <v>28082.5</v>
      </c>
      <c r="F93" s="19">
        <v>17.535</v>
      </c>
      <c r="G93" s="7">
        <v>4383.75</v>
      </c>
      <c r="H93" s="6" t="s">
        <v>70</v>
      </c>
    </row>
    <row r="94" spans="1:8" ht="25.5" x14ac:dyDescent="0.25">
      <c r="A94" s="11" t="s">
        <v>75</v>
      </c>
      <c r="B94" s="12" t="s">
        <v>74</v>
      </c>
      <c r="C94" s="11" t="s">
        <v>73</v>
      </c>
      <c r="D94" s="75">
        <v>203</v>
      </c>
      <c r="E94" s="9">
        <v>12768.699999999999</v>
      </c>
      <c r="F94" s="18">
        <v>9.8190000000000008</v>
      </c>
      <c r="G94" s="7">
        <v>1993.2570000000001</v>
      </c>
      <c r="H94" s="6" t="s">
        <v>70</v>
      </c>
    </row>
    <row r="95" spans="1:8" ht="38.25" x14ac:dyDescent="0.25">
      <c r="A95" s="11" t="s">
        <v>72</v>
      </c>
      <c r="B95" s="12" t="s">
        <v>71</v>
      </c>
      <c r="C95" s="11" t="s">
        <v>20</v>
      </c>
      <c r="D95" s="75">
        <v>2</v>
      </c>
      <c r="E95" s="9">
        <v>5989.84</v>
      </c>
      <c r="F95" s="18">
        <v>467.50700000000001</v>
      </c>
      <c r="G95" s="7">
        <v>935.01400000000001</v>
      </c>
      <c r="H95" s="6" t="s">
        <v>70</v>
      </c>
    </row>
    <row r="96" spans="1:8" x14ac:dyDescent="0.25">
      <c r="E96" s="5">
        <f>SUM(E90:E95)</f>
        <v>107226.47113000001</v>
      </c>
      <c r="G96" s="4">
        <f>SUM(G90:G95)</f>
        <v>16807.750554000002</v>
      </c>
    </row>
    <row r="98" spans="1:8" ht="18.75" x14ac:dyDescent="0.25">
      <c r="B98" s="112" t="s">
        <v>67</v>
      </c>
      <c r="C98" s="112"/>
      <c r="D98" s="112"/>
      <c r="E98" s="112"/>
      <c r="F98" s="112"/>
      <c r="G98" s="112"/>
    </row>
    <row r="100" spans="1:8" ht="89.25" customHeight="1" x14ac:dyDescent="0.25">
      <c r="A100" s="16" t="s">
        <v>18</v>
      </c>
      <c r="B100" s="17" t="s">
        <v>17</v>
      </c>
      <c r="C100" s="16" t="s">
        <v>16</v>
      </c>
      <c r="D100" s="97" t="s">
        <v>15</v>
      </c>
      <c r="E100" s="15" t="s">
        <v>14</v>
      </c>
      <c r="F100" s="14" t="s">
        <v>13</v>
      </c>
      <c r="G100" s="14" t="s">
        <v>12</v>
      </c>
      <c r="H100" s="13" t="s">
        <v>11</v>
      </c>
    </row>
    <row r="101" spans="1:8" x14ac:dyDescent="0.25">
      <c r="A101" s="11" t="s">
        <v>69</v>
      </c>
      <c r="B101" s="12" t="s">
        <v>68</v>
      </c>
      <c r="C101" s="11" t="s">
        <v>40</v>
      </c>
      <c r="D101" s="75">
        <v>12.2</v>
      </c>
      <c r="E101" s="9">
        <v>26901.853999999999</v>
      </c>
      <c r="F101" s="8">
        <v>945.42349999999999</v>
      </c>
      <c r="G101" s="7">
        <v>11534.1667</v>
      </c>
      <c r="H101" s="6" t="s">
        <v>67</v>
      </c>
    </row>
    <row r="102" spans="1:8" x14ac:dyDescent="0.25">
      <c r="E102" s="5">
        <f>SUM(E101)</f>
        <v>26901.853999999999</v>
      </c>
      <c r="G102" s="4">
        <f>SUM(G101)</f>
        <v>11534.1667</v>
      </c>
    </row>
    <row r="104" spans="1:8" ht="18.75" x14ac:dyDescent="0.25">
      <c r="B104" s="112" t="s">
        <v>63</v>
      </c>
      <c r="C104" s="112"/>
      <c r="D104" s="112"/>
      <c r="E104" s="112"/>
      <c r="F104" s="112"/>
      <c r="G104" s="112"/>
    </row>
    <row r="106" spans="1:8" ht="90.75" customHeight="1" x14ac:dyDescent="0.25">
      <c r="A106" s="16" t="s">
        <v>18</v>
      </c>
      <c r="B106" s="17" t="s">
        <v>17</v>
      </c>
      <c r="C106" s="16" t="s">
        <v>16</v>
      </c>
      <c r="D106" s="97" t="s">
        <v>15</v>
      </c>
      <c r="E106" s="15" t="s">
        <v>14</v>
      </c>
      <c r="F106" s="14" t="s">
        <v>13</v>
      </c>
      <c r="G106" s="14" t="s">
        <v>12</v>
      </c>
      <c r="H106" s="13" t="s">
        <v>11</v>
      </c>
    </row>
    <row r="107" spans="1:8" ht="25.5" x14ac:dyDescent="0.25">
      <c r="A107" s="11" t="s">
        <v>66</v>
      </c>
      <c r="B107" s="12" t="s">
        <v>65</v>
      </c>
      <c r="C107" s="11" t="s">
        <v>64</v>
      </c>
      <c r="D107" s="75">
        <v>1</v>
      </c>
      <c r="E107" s="9">
        <v>18.55</v>
      </c>
      <c r="F107" s="8">
        <v>10.219999999999999</v>
      </c>
      <c r="G107" s="7">
        <v>10.219999999999999</v>
      </c>
      <c r="H107" s="6" t="s">
        <v>63</v>
      </c>
    </row>
    <row r="108" spans="1:8" x14ac:dyDescent="0.25">
      <c r="E108" s="5">
        <f>SUM(E107)</f>
        <v>18.55</v>
      </c>
      <c r="G108" s="4">
        <f>SUM(G107)</f>
        <v>10.219999999999999</v>
      </c>
    </row>
    <row r="110" spans="1:8" ht="18.75" x14ac:dyDescent="0.25">
      <c r="B110" s="112" t="s">
        <v>39</v>
      </c>
      <c r="C110" s="112"/>
      <c r="D110" s="112"/>
      <c r="E110" s="112"/>
      <c r="F110" s="112"/>
      <c r="G110" s="112"/>
    </row>
    <row r="112" spans="1:8" ht="84" customHeight="1" x14ac:dyDescent="0.25">
      <c r="A112" s="16" t="s">
        <v>18</v>
      </c>
      <c r="B112" s="17" t="s">
        <v>17</v>
      </c>
      <c r="C112" s="16" t="s">
        <v>16</v>
      </c>
      <c r="D112" s="97" t="s">
        <v>15</v>
      </c>
      <c r="E112" s="15" t="s">
        <v>14</v>
      </c>
      <c r="F112" s="14" t="s">
        <v>13</v>
      </c>
      <c r="G112" s="14" t="s">
        <v>12</v>
      </c>
      <c r="H112" s="13" t="s">
        <v>11</v>
      </c>
    </row>
    <row r="113" spans="1:8" ht="25.5" x14ac:dyDescent="0.25">
      <c r="A113" s="6" t="s">
        <v>62</v>
      </c>
      <c r="B113" s="6" t="s">
        <v>61</v>
      </c>
      <c r="C113" s="11" t="s">
        <v>20</v>
      </c>
      <c r="D113" s="75">
        <v>2</v>
      </c>
      <c r="E113" s="9">
        <v>6364.32</v>
      </c>
      <c r="F113" s="18">
        <v>331.34300000000002</v>
      </c>
      <c r="G113" s="7">
        <v>662.68600000000004</v>
      </c>
      <c r="H113" s="6" t="s">
        <v>39</v>
      </c>
    </row>
    <row r="114" spans="1:8" ht="25.5" x14ac:dyDescent="0.25">
      <c r="A114" s="6" t="s">
        <v>60</v>
      </c>
      <c r="B114" s="6" t="s">
        <v>59</v>
      </c>
      <c r="C114" s="11" t="s">
        <v>20</v>
      </c>
      <c r="D114" s="75">
        <v>2.6667000000000001</v>
      </c>
      <c r="E114" s="9">
        <v>12728.66</v>
      </c>
      <c r="F114" s="18">
        <v>497.01400000000007</v>
      </c>
      <c r="G114" s="7">
        <v>1325.3872338000001</v>
      </c>
      <c r="H114" s="6" t="s">
        <v>39</v>
      </c>
    </row>
    <row r="115" spans="1:8" ht="25.5" x14ac:dyDescent="0.25">
      <c r="A115" s="11" t="s">
        <v>58</v>
      </c>
      <c r="B115" s="12" t="s">
        <v>57</v>
      </c>
      <c r="C115" s="11" t="s">
        <v>20</v>
      </c>
      <c r="D115" s="75">
        <v>2</v>
      </c>
      <c r="E115" s="9">
        <v>1340</v>
      </c>
      <c r="F115" s="18">
        <v>105.458</v>
      </c>
      <c r="G115" s="7">
        <v>210.916</v>
      </c>
      <c r="H115" s="6" t="s">
        <v>39</v>
      </c>
    </row>
    <row r="116" spans="1:8" x14ac:dyDescent="0.25">
      <c r="A116" s="11" t="s">
        <v>56</v>
      </c>
      <c r="B116" s="12" t="s">
        <v>55</v>
      </c>
      <c r="C116" s="11" t="s">
        <v>40</v>
      </c>
      <c r="D116" s="75">
        <v>5</v>
      </c>
      <c r="E116" s="9">
        <v>9650</v>
      </c>
      <c r="F116" s="18">
        <v>303.78200000000004</v>
      </c>
      <c r="G116" s="7">
        <v>1518.9100000000003</v>
      </c>
      <c r="H116" s="6" t="s">
        <v>39</v>
      </c>
    </row>
    <row r="117" spans="1:8" x14ac:dyDescent="0.25">
      <c r="A117" s="11" t="s">
        <v>54</v>
      </c>
      <c r="B117" s="12" t="s">
        <v>53</v>
      </c>
      <c r="C117" s="11" t="s">
        <v>20</v>
      </c>
      <c r="D117" s="75">
        <v>4</v>
      </c>
      <c r="E117" s="9">
        <v>2953.32</v>
      </c>
      <c r="F117" s="18">
        <v>116.21300000000002</v>
      </c>
      <c r="G117" s="7">
        <v>464.85200000000009</v>
      </c>
      <c r="H117" s="6" t="s">
        <v>39</v>
      </c>
    </row>
    <row r="118" spans="1:8" x14ac:dyDescent="0.25">
      <c r="A118" s="11" t="s">
        <v>52</v>
      </c>
      <c r="B118" s="12" t="s">
        <v>51</v>
      </c>
      <c r="C118" s="11" t="s">
        <v>20</v>
      </c>
      <c r="D118" s="75">
        <v>6</v>
      </c>
      <c r="E118" s="9">
        <v>12328.380000000001</v>
      </c>
      <c r="F118" s="18">
        <v>251.70400000000001</v>
      </c>
      <c r="G118" s="7">
        <v>1510.2240000000002</v>
      </c>
      <c r="H118" s="6" t="s">
        <v>39</v>
      </c>
    </row>
    <row r="119" spans="1:8" ht="38.25" x14ac:dyDescent="0.25">
      <c r="A119" s="11" t="s">
        <v>50</v>
      </c>
      <c r="B119" s="12" t="s">
        <v>49</v>
      </c>
      <c r="C119" s="11" t="s">
        <v>40</v>
      </c>
      <c r="D119" s="75">
        <v>120</v>
      </c>
      <c r="E119" s="9">
        <v>462000</v>
      </c>
      <c r="F119" s="18">
        <v>471.625</v>
      </c>
      <c r="G119" s="7">
        <v>56595</v>
      </c>
      <c r="H119" s="6" t="s">
        <v>39</v>
      </c>
    </row>
    <row r="120" spans="1:8" x14ac:dyDescent="0.25">
      <c r="A120" s="11" t="s">
        <v>48</v>
      </c>
      <c r="B120" s="12" t="s">
        <v>47</v>
      </c>
      <c r="C120" s="11" t="s">
        <v>20</v>
      </c>
      <c r="D120" s="75">
        <v>2</v>
      </c>
      <c r="E120" s="9">
        <v>33.340000000000003</v>
      </c>
      <c r="F120" s="18">
        <v>2.6240000000000001</v>
      </c>
      <c r="G120" s="7">
        <v>5.2480000000000002</v>
      </c>
      <c r="H120" s="6" t="s">
        <v>39</v>
      </c>
    </row>
    <row r="121" spans="1:8" x14ac:dyDescent="0.25">
      <c r="A121" s="11" t="s">
        <v>46</v>
      </c>
      <c r="B121" s="12" t="s">
        <v>45</v>
      </c>
      <c r="C121" s="11" t="s">
        <v>20</v>
      </c>
      <c r="D121" s="75">
        <v>2</v>
      </c>
      <c r="E121" s="9">
        <v>65</v>
      </c>
      <c r="F121" s="18">
        <v>5.1159999999999997</v>
      </c>
      <c r="G121" s="7">
        <v>10.231999999999999</v>
      </c>
      <c r="H121" s="6" t="s">
        <v>39</v>
      </c>
    </row>
    <row r="122" spans="1:8" x14ac:dyDescent="0.25">
      <c r="A122" s="11" t="s">
        <v>44</v>
      </c>
      <c r="B122" s="12" t="s">
        <v>43</v>
      </c>
      <c r="C122" s="11" t="s">
        <v>20</v>
      </c>
      <c r="D122" s="75">
        <v>4</v>
      </c>
      <c r="E122" s="9">
        <v>499.2</v>
      </c>
      <c r="F122" s="18">
        <v>19.644000000000002</v>
      </c>
      <c r="G122" s="7">
        <v>78.576000000000008</v>
      </c>
      <c r="H122" s="6" t="s">
        <v>39</v>
      </c>
    </row>
    <row r="123" spans="1:8" x14ac:dyDescent="0.25">
      <c r="A123" s="11" t="s">
        <v>42</v>
      </c>
      <c r="B123" s="12" t="s">
        <v>41</v>
      </c>
      <c r="C123" s="11" t="s">
        <v>40</v>
      </c>
      <c r="D123" s="75">
        <v>1</v>
      </c>
      <c r="E123" s="9">
        <v>1009.57</v>
      </c>
      <c r="F123" s="18">
        <v>123.67200000000001</v>
      </c>
      <c r="G123" s="7">
        <v>123.67200000000001</v>
      </c>
      <c r="H123" s="6" t="s">
        <v>39</v>
      </c>
    </row>
    <row r="124" spans="1:8" x14ac:dyDescent="0.25">
      <c r="E124" s="5">
        <f>SUM(E113:E123)</f>
        <v>508971.79000000004</v>
      </c>
      <c r="G124" s="4">
        <f>SUM(G113:G123)</f>
        <v>62505.703233800006</v>
      </c>
    </row>
    <row r="126" spans="1:8" ht="18.75" x14ac:dyDescent="0.25">
      <c r="B126" s="112" t="s">
        <v>34</v>
      </c>
      <c r="C126" s="112"/>
      <c r="D126" s="112"/>
      <c r="E126" s="112"/>
      <c r="F126" s="112"/>
      <c r="G126" s="112"/>
    </row>
    <row r="128" spans="1:8" ht="83.25" customHeight="1" x14ac:dyDescent="0.25">
      <c r="A128" s="16" t="s">
        <v>18</v>
      </c>
      <c r="B128" s="17" t="s">
        <v>17</v>
      </c>
      <c r="C128" s="16" t="s">
        <v>16</v>
      </c>
      <c r="D128" s="97" t="s">
        <v>15</v>
      </c>
      <c r="E128" s="15" t="s">
        <v>14</v>
      </c>
      <c r="F128" s="14" t="s">
        <v>13</v>
      </c>
      <c r="G128" s="14" t="s">
        <v>12</v>
      </c>
      <c r="H128" s="13" t="s">
        <v>11</v>
      </c>
    </row>
    <row r="129" spans="1:8" ht="25.5" x14ac:dyDescent="0.25">
      <c r="A129" s="11" t="s">
        <v>38</v>
      </c>
      <c r="B129" s="12" t="s">
        <v>37</v>
      </c>
      <c r="C129" s="11" t="s">
        <v>3</v>
      </c>
      <c r="D129" s="75">
        <v>40</v>
      </c>
      <c r="E129" s="9">
        <v>31760</v>
      </c>
      <c r="F129" s="19">
        <v>750.33</v>
      </c>
      <c r="G129" s="7">
        <v>30013.200000000001</v>
      </c>
      <c r="H129" s="6" t="s">
        <v>34</v>
      </c>
    </row>
    <row r="130" spans="1:8" ht="25.5" x14ac:dyDescent="0.25">
      <c r="A130" s="11" t="s">
        <v>36</v>
      </c>
      <c r="B130" s="12" t="s">
        <v>35</v>
      </c>
      <c r="C130" s="11" t="s">
        <v>3</v>
      </c>
      <c r="D130" s="75">
        <v>65</v>
      </c>
      <c r="E130" s="9">
        <v>6248.45</v>
      </c>
      <c r="F130" s="19">
        <v>90.844999999999999</v>
      </c>
      <c r="G130" s="7">
        <v>5904.9250000000002</v>
      </c>
      <c r="H130" s="6" t="s">
        <v>34</v>
      </c>
    </row>
    <row r="131" spans="1:8" x14ac:dyDescent="0.25">
      <c r="E131" s="5">
        <f>SUM(E129:E130)</f>
        <v>38008.449999999997</v>
      </c>
      <c r="G131" s="4">
        <f>SUM(G129:G130)</f>
        <v>35918.125</v>
      </c>
    </row>
    <row r="133" spans="1:8" ht="18.75" x14ac:dyDescent="0.25">
      <c r="B133" s="112" t="s">
        <v>27</v>
      </c>
      <c r="C133" s="112"/>
      <c r="D133" s="112"/>
      <c r="E133" s="112"/>
      <c r="F133" s="112"/>
      <c r="G133" s="112"/>
    </row>
    <row r="135" spans="1:8" ht="93" customHeight="1" x14ac:dyDescent="0.25">
      <c r="A135" s="16" t="s">
        <v>18</v>
      </c>
      <c r="B135" s="17" t="s">
        <v>17</v>
      </c>
      <c r="C135" s="16" t="s">
        <v>16</v>
      </c>
      <c r="D135" s="97" t="s">
        <v>15</v>
      </c>
      <c r="E135" s="15" t="s">
        <v>14</v>
      </c>
      <c r="F135" s="14" t="s">
        <v>13</v>
      </c>
      <c r="G135" s="14" t="s">
        <v>12</v>
      </c>
      <c r="H135" s="13" t="s">
        <v>11</v>
      </c>
    </row>
    <row r="136" spans="1:8" ht="25.5" x14ac:dyDescent="0.25">
      <c r="A136" s="11" t="s">
        <v>33</v>
      </c>
      <c r="B136" s="12" t="s">
        <v>32</v>
      </c>
      <c r="C136" s="11" t="s">
        <v>20</v>
      </c>
      <c r="D136" s="75">
        <v>1</v>
      </c>
      <c r="E136" s="9">
        <v>548.29999999999995</v>
      </c>
      <c r="F136" s="18">
        <v>389.56749999999994</v>
      </c>
      <c r="G136" s="7">
        <v>389.56749999999994</v>
      </c>
      <c r="H136" s="6" t="s">
        <v>27</v>
      </c>
    </row>
    <row r="137" spans="1:8" ht="25.5" x14ac:dyDescent="0.25">
      <c r="A137" s="11" t="s">
        <v>31</v>
      </c>
      <c r="B137" s="12" t="s">
        <v>30</v>
      </c>
      <c r="C137" s="11" t="s">
        <v>24</v>
      </c>
      <c r="D137" s="75">
        <v>1</v>
      </c>
      <c r="E137" s="9">
        <v>271.19</v>
      </c>
      <c r="F137" s="18">
        <v>148.16549999999998</v>
      </c>
      <c r="G137" s="7">
        <v>148.16549999999998</v>
      </c>
      <c r="H137" s="6" t="s">
        <v>27</v>
      </c>
    </row>
    <row r="138" spans="1:8" ht="38.25" x14ac:dyDescent="0.25">
      <c r="A138" s="11" t="s">
        <v>29</v>
      </c>
      <c r="B138" s="12" t="s">
        <v>28</v>
      </c>
      <c r="C138" s="11" t="s">
        <v>20</v>
      </c>
      <c r="D138" s="75">
        <v>9</v>
      </c>
      <c r="E138" s="9">
        <v>5400.36</v>
      </c>
      <c r="F138" s="18">
        <v>426.32799999999997</v>
      </c>
      <c r="G138" s="7">
        <v>3836.9519999999998</v>
      </c>
      <c r="H138" s="6" t="s">
        <v>27</v>
      </c>
    </row>
    <row r="139" spans="1:8" x14ac:dyDescent="0.25">
      <c r="E139" s="5">
        <f>SUM(E136:E138)</f>
        <v>6219.8499999999995</v>
      </c>
      <c r="G139" s="4">
        <f>SUM(G136:G138)</f>
        <v>4374.6849999999995</v>
      </c>
    </row>
    <row r="141" spans="1:8" ht="18.75" x14ac:dyDescent="0.25">
      <c r="B141" s="112" t="s">
        <v>23</v>
      </c>
      <c r="C141" s="112"/>
      <c r="D141" s="112"/>
      <c r="E141" s="112"/>
      <c r="F141" s="112"/>
      <c r="G141" s="112"/>
    </row>
    <row r="143" spans="1:8" ht="92.25" customHeight="1" x14ac:dyDescent="0.25">
      <c r="A143" s="16" t="s">
        <v>18</v>
      </c>
      <c r="B143" s="17" t="s">
        <v>17</v>
      </c>
      <c r="C143" s="16" t="s">
        <v>16</v>
      </c>
      <c r="D143" s="97" t="s">
        <v>15</v>
      </c>
      <c r="E143" s="15" t="s">
        <v>14</v>
      </c>
      <c r="F143" s="14" t="s">
        <v>13</v>
      </c>
      <c r="G143" s="14" t="s">
        <v>12</v>
      </c>
      <c r="H143" s="13" t="s">
        <v>11</v>
      </c>
    </row>
    <row r="144" spans="1:8" ht="25.5" x14ac:dyDescent="0.25">
      <c r="A144" s="11" t="s">
        <v>26</v>
      </c>
      <c r="B144" s="12" t="s">
        <v>25</v>
      </c>
      <c r="C144" s="11" t="s">
        <v>24</v>
      </c>
      <c r="D144" s="75">
        <v>2</v>
      </c>
      <c r="E144" s="9">
        <v>3863.64</v>
      </c>
      <c r="F144" s="8">
        <v>1575.4</v>
      </c>
      <c r="G144" s="7">
        <v>3150.8</v>
      </c>
      <c r="H144" s="6" t="s">
        <v>23</v>
      </c>
    </row>
    <row r="145" spans="1:8" x14ac:dyDescent="0.25">
      <c r="E145" s="5">
        <f>SUM(E144)</f>
        <v>3863.64</v>
      </c>
      <c r="G145" s="4">
        <f>SUM(G144)</f>
        <v>3150.8</v>
      </c>
    </row>
    <row r="147" spans="1:8" ht="18.75" x14ac:dyDescent="0.25">
      <c r="B147" s="112" t="s">
        <v>19</v>
      </c>
      <c r="C147" s="112"/>
      <c r="D147" s="112"/>
      <c r="E147" s="112"/>
      <c r="F147" s="112"/>
      <c r="G147" s="112"/>
    </row>
    <row r="149" spans="1:8" ht="89.25" customHeight="1" x14ac:dyDescent="0.25">
      <c r="A149" s="16" t="s">
        <v>18</v>
      </c>
      <c r="B149" s="17" t="s">
        <v>17</v>
      </c>
      <c r="C149" s="16" t="s">
        <v>16</v>
      </c>
      <c r="D149" s="97" t="s">
        <v>15</v>
      </c>
      <c r="E149" s="15" t="s">
        <v>14</v>
      </c>
      <c r="F149" s="14" t="s">
        <v>13</v>
      </c>
      <c r="G149" s="14" t="s">
        <v>12</v>
      </c>
      <c r="H149" s="13" t="s">
        <v>11</v>
      </c>
    </row>
    <row r="150" spans="1:8" ht="25.5" x14ac:dyDescent="0.25">
      <c r="A150" s="11" t="s">
        <v>22</v>
      </c>
      <c r="B150" s="12" t="s">
        <v>21</v>
      </c>
      <c r="C150" s="11" t="s">
        <v>20</v>
      </c>
      <c r="D150" s="75">
        <v>2</v>
      </c>
      <c r="E150" s="9">
        <v>704.64</v>
      </c>
      <c r="F150" s="18">
        <v>201.12049999999999</v>
      </c>
      <c r="G150" s="7">
        <v>402.24099999999999</v>
      </c>
      <c r="H150" s="6" t="s">
        <v>19</v>
      </c>
    </row>
    <row r="151" spans="1:8" x14ac:dyDescent="0.25">
      <c r="E151" s="5">
        <f>SUM(E150)</f>
        <v>704.64</v>
      </c>
      <c r="G151" s="4">
        <f>SUM(G150)</f>
        <v>402.24099999999999</v>
      </c>
    </row>
    <row r="153" spans="1:8" ht="18.75" x14ac:dyDescent="0.25">
      <c r="B153" s="112" t="s">
        <v>2</v>
      </c>
      <c r="C153" s="112"/>
      <c r="D153" s="112"/>
      <c r="E153" s="112"/>
      <c r="F153" s="112"/>
      <c r="G153" s="112"/>
    </row>
    <row r="155" spans="1:8" ht="86.25" customHeight="1" x14ac:dyDescent="0.25">
      <c r="A155" s="16" t="s">
        <v>18</v>
      </c>
      <c r="B155" s="17" t="s">
        <v>17</v>
      </c>
      <c r="C155" s="16" t="s">
        <v>16</v>
      </c>
      <c r="D155" s="97" t="s">
        <v>15</v>
      </c>
      <c r="E155" s="15" t="s">
        <v>14</v>
      </c>
      <c r="F155" s="14" t="s">
        <v>13</v>
      </c>
      <c r="G155" s="14" t="s">
        <v>12</v>
      </c>
      <c r="H155" s="13" t="s">
        <v>11</v>
      </c>
    </row>
    <row r="156" spans="1:8" ht="25.5" x14ac:dyDescent="0.25">
      <c r="A156" s="11" t="s">
        <v>10</v>
      </c>
      <c r="B156" s="12" t="s">
        <v>9</v>
      </c>
      <c r="C156" s="11" t="s">
        <v>6</v>
      </c>
      <c r="D156" s="75">
        <v>8.09</v>
      </c>
      <c r="E156" s="9">
        <v>279.10500000000002</v>
      </c>
      <c r="F156" s="8">
        <v>19.694500000000001</v>
      </c>
      <c r="G156" s="7">
        <v>159.32850500000001</v>
      </c>
      <c r="H156" s="6" t="s">
        <v>2</v>
      </c>
    </row>
    <row r="157" spans="1:8" ht="25.5" x14ac:dyDescent="0.25">
      <c r="A157" s="11" t="s">
        <v>8</v>
      </c>
      <c r="B157" s="12" t="s">
        <v>7</v>
      </c>
      <c r="C157" s="11" t="s">
        <v>6</v>
      </c>
      <c r="D157" s="75">
        <v>51</v>
      </c>
      <c r="E157" s="9">
        <v>2550</v>
      </c>
      <c r="F157" s="8">
        <v>28.542499999999997</v>
      </c>
      <c r="G157" s="7">
        <v>1455.6674999999998</v>
      </c>
      <c r="H157" s="6" t="s">
        <v>2</v>
      </c>
    </row>
    <row r="158" spans="1:8" ht="25.5" x14ac:dyDescent="0.25">
      <c r="A158" s="11" t="s">
        <v>5</v>
      </c>
      <c r="B158" s="12" t="s">
        <v>4</v>
      </c>
      <c r="C158" s="11" t="s">
        <v>3</v>
      </c>
      <c r="D158" s="75">
        <v>0.20799999999999999</v>
      </c>
      <c r="E158" s="9">
        <v>254.02623999999997</v>
      </c>
      <c r="F158" s="8">
        <v>697.16849999999999</v>
      </c>
      <c r="G158" s="7">
        <v>145.01104799999999</v>
      </c>
      <c r="H158" s="6" t="s">
        <v>2</v>
      </c>
    </row>
    <row r="159" spans="1:8" x14ac:dyDescent="0.25">
      <c r="E159" s="5">
        <f>SUM(E156:E158)</f>
        <v>3083.1312400000002</v>
      </c>
      <c r="G159" s="4">
        <f>SUM(G156:G158)</f>
        <v>1760.0070529999998</v>
      </c>
    </row>
    <row r="161" spans="1:7" ht="20.25" x14ac:dyDescent="0.25">
      <c r="A161" s="3"/>
      <c r="B161" s="3" t="s">
        <v>1</v>
      </c>
      <c r="C161" s="3"/>
      <c r="D161" s="99"/>
      <c r="E161" s="3"/>
      <c r="F161" s="3" t="s">
        <v>0</v>
      </c>
      <c r="G161" s="3"/>
    </row>
  </sheetData>
  <mergeCells count="21">
    <mergeCell ref="F1:H1"/>
    <mergeCell ref="F2:H2"/>
    <mergeCell ref="F3:H3"/>
    <mergeCell ref="F5:H5"/>
    <mergeCell ref="B7:G7"/>
    <mergeCell ref="B8:G8"/>
    <mergeCell ref="B14:G14"/>
    <mergeCell ref="B33:G33"/>
    <mergeCell ref="B54:G54"/>
    <mergeCell ref="B60:G60"/>
    <mergeCell ref="B70:G70"/>
    <mergeCell ref="B80:G80"/>
    <mergeCell ref="B141:G141"/>
    <mergeCell ref="B147:G147"/>
    <mergeCell ref="B153:G153"/>
    <mergeCell ref="B87:G87"/>
    <mergeCell ref="B98:G98"/>
    <mergeCell ref="B104:G104"/>
    <mergeCell ref="B110:G110"/>
    <mergeCell ref="B126:G126"/>
    <mergeCell ref="B133:G133"/>
  </mergeCells>
  <pageMargins left="0.25" right="0.25" top="0.75" bottom="0.75" header="0.3" footer="0.3"/>
  <pageSetup paperSize="9" scale="70" orientation="portrait" r:id="rId1"/>
  <rowBreaks count="2" manualBreakCount="2">
    <brk id="78" max="7" man="1"/>
    <brk id="11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>
      <selection activeCell="E12" sqref="E12:E55"/>
    </sheetView>
  </sheetViews>
  <sheetFormatPr defaultRowHeight="15.75" x14ac:dyDescent="0.25"/>
  <cols>
    <col min="2" max="2" width="33.875" customWidth="1"/>
    <col min="4" max="4" width="5.625" bestFit="1" customWidth="1"/>
    <col min="5" max="5" width="13.125" customWidth="1"/>
    <col min="6" max="6" width="13.75" customWidth="1"/>
    <col min="7" max="7" width="13.125" customWidth="1"/>
    <col min="8" max="8" width="13.375" customWidth="1"/>
  </cols>
  <sheetData>
    <row r="1" spans="1:8" ht="20.25" x14ac:dyDescent="0.3">
      <c r="A1" s="54"/>
      <c r="B1" s="54"/>
      <c r="C1" s="54"/>
      <c r="D1" s="54"/>
      <c r="E1" s="55"/>
      <c r="F1" s="104" t="s">
        <v>187</v>
      </c>
      <c r="G1" s="104"/>
      <c r="H1" s="104"/>
    </row>
    <row r="2" spans="1:8" ht="20.25" x14ac:dyDescent="0.3">
      <c r="A2" s="54"/>
      <c r="B2" s="54"/>
      <c r="C2" s="54"/>
      <c r="D2" s="54"/>
      <c r="E2" s="55"/>
      <c r="F2" s="104" t="s">
        <v>186</v>
      </c>
      <c r="G2" s="104"/>
      <c r="H2" s="104"/>
    </row>
    <row r="3" spans="1:8" ht="20.25" x14ac:dyDescent="0.3">
      <c r="A3" s="54"/>
      <c r="B3" s="54"/>
      <c r="C3" s="54"/>
      <c r="D3" s="54"/>
      <c r="E3" s="55"/>
      <c r="F3" s="102" t="s">
        <v>185</v>
      </c>
      <c r="G3" s="102"/>
      <c r="H3" s="102"/>
    </row>
    <row r="4" spans="1:8" ht="21" x14ac:dyDescent="0.35">
      <c r="A4" s="54"/>
      <c r="B4" s="54"/>
      <c r="C4" s="54"/>
      <c r="D4" s="54"/>
      <c r="E4" s="55"/>
      <c r="F4" s="46"/>
      <c r="G4" s="46"/>
      <c r="H4" s="45"/>
    </row>
    <row r="5" spans="1:8" ht="20.25" x14ac:dyDescent="0.3">
      <c r="A5" s="54"/>
      <c r="B5" s="54"/>
      <c r="C5" s="54"/>
      <c r="D5" s="54"/>
      <c r="E5" s="55"/>
      <c r="F5" s="101" t="s">
        <v>184</v>
      </c>
      <c r="G5" s="101"/>
      <c r="H5" s="101"/>
    </row>
    <row r="6" spans="1:8" ht="21" x14ac:dyDescent="0.35">
      <c r="A6" s="54"/>
      <c r="B6" s="54"/>
      <c r="C6" s="54"/>
      <c r="D6" s="54"/>
      <c r="E6" s="55"/>
      <c r="F6" s="54"/>
      <c r="G6" s="54"/>
      <c r="H6" s="51"/>
    </row>
    <row r="7" spans="1:8" ht="21" x14ac:dyDescent="0.35">
      <c r="A7" s="54"/>
      <c r="B7" s="103" t="s">
        <v>183</v>
      </c>
      <c r="C7" s="103"/>
      <c r="D7" s="103"/>
      <c r="E7" s="103"/>
      <c r="F7" s="103"/>
      <c r="G7" s="103"/>
      <c r="H7" s="51"/>
    </row>
    <row r="8" spans="1:8" ht="21" x14ac:dyDescent="0.35">
      <c r="A8" s="54"/>
      <c r="B8" s="54"/>
      <c r="C8" s="54"/>
      <c r="D8" s="54"/>
      <c r="E8" s="55"/>
      <c r="F8" s="54"/>
      <c r="G8" s="54"/>
      <c r="H8" s="51"/>
    </row>
    <row r="9" spans="1:8" ht="21" x14ac:dyDescent="0.35">
      <c r="A9" s="54"/>
      <c r="B9" s="100" t="s">
        <v>3028</v>
      </c>
      <c r="C9" s="100"/>
      <c r="D9" s="100"/>
      <c r="E9" s="100"/>
      <c r="F9" s="100"/>
      <c r="G9" s="100"/>
      <c r="H9" s="51"/>
    </row>
    <row r="10" spans="1:8" ht="21" x14ac:dyDescent="0.35">
      <c r="A10" s="54"/>
      <c r="B10" s="54"/>
      <c r="C10" s="52"/>
      <c r="D10" s="52"/>
      <c r="E10" s="53"/>
      <c r="F10" s="52"/>
      <c r="G10" s="52"/>
      <c r="H10" s="51"/>
    </row>
    <row r="11" spans="1:8" ht="89.25" x14ac:dyDescent="0.25">
      <c r="A11" s="16" t="s">
        <v>18</v>
      </c>
      <c r="B11" s="17" t="s">
        <v>17</v>
      </c>
      <c r="C11" s="16" t="s">
        <v>16</v>
      </c>
      <c r="D11" s="25" t="s">
        <v>15</v>
      </c>
      <c r="E11" s="15" t="s">
        <v>14</v>
      </c>
      <c r="F11" s="14" t="s">
        <v>13</v>
      </c>
      <c r="G11" s="14" t="s">
        <v>12</v>
      </c>
      <c r="H11" s="13" t="s">
        <v>11</v>
      </c>
    </row>
    <row r="12" spans="1:8" ht="25.5" x14ac:dyDescent="0.25">
      <c r="A12" s="11" t="s">
        <v>3114</v>
      </c>
      <c r="B12" s="12" t="s">
        <v>3113</v>
      </c>
      <c r="C12" s="11" t="s">
        <v>20</v>
      </c>
      <c r="D12" s="49">
        <v>1</v>
      </c>
      <c r="E12" s="9">
        <v>3300</v>
      </c>
      <c r="F12" s="8">
        <v>2597.1</v>
      </c>
      <c r="G12" s="7">
        <v>2597.1</v>
      </c>
      <c r="H12" s="6" t="s">
        <v>3028</v>
      </c>
    </row>
    <row r="13" spans="1:8" ht="25.5" x14ac:dyDescent="0.25">
      <c r="A13" s="11" t="s">
        <v>3112</v>
      </c>
      <c r="B13" s="12" t="s">
        <v>3111</v>
      </c>
      <c r="C13" s="11" t="s">
        <v>20</v>
      </c>
      <c r="D13" s="49">
        <v>2</v>
      </c>
      <c r="E13" s="9">
        <v>60542.52</v>
      </c>
      <c r="F13" s="8">
        <v>23626.720000000001</v>
      </c>
      <c r="G13" s="7">
        <v>47253.440000000002</v>
      </c>
      <c r="H13" s="6" t="s">
        <v>3028</v>
      </c>
    </row>
    <row r="14" spans="1:8" ht="38.25" x14ac:dyDescent="0.25">
      <c r="A14" s="11" t="s">
        <v>3110</v>
      </c>
      <c r="B14" s="12" t="s">
        <v>3109</v>
      </c>
      <c r="C14" s="11" t="s">
        <v>20</v>
      </c>
      <c r="D14" s="49">
        <v>2</v>
      </c>
      <c r="E14" s="9">
        <v>73335.600000000006</v>
      </c>
      <c r="F14" s="8">
        <v>29902.59</v>
      </c>
      <c r="G14" s="7">
        <v>59805.18</v>
      </c>
      <c r="H14" s="6" t="s">
        <v>3028</v>
      </c>
    </row>
    <row r="15" spans="1:8" ht="51" x14ac:dyDescent="0.25">
      <c r="A15" s="11" t="s">
        <v>3108</v>
      </c>
      <c r="B15" s="12" t="s">
        <v>3107</v>
      </c>
      <c r="C15" s="11" t="s">
        <v>20</v>
      </c>
      <c r="D15" s="49">
        <v>1</v>
      </c>
      <c r="E15" s="9">
        <v>249175.16</v>
      </c>
      <c r="F15" s="8">
        <v>196100.85</v>
      </c>
      <c r="G15" s="7">
        <v>196100.85</v>
      </c>
      <c r="H15" s="6" t="s">
        <v>3028</v>
      </c>
    </row>
    <row r="16" spans="1:8" ht="51" x14ac:dyDescent="0.25">
      <c r="A16" s="11" t="s">
        <v>3106</v>
      </c>
      <c r="B16" s="12" t="s">
        <v>3105</v>
      </c>
      <c r="C16" s="11" t="s">
        <v>20</v>
      </c>
      <c r="D16" s="49">
        <v>3</v>
      </c>
      <c r="E16" s="9">
        <v>9014.7000000000007</v>
      </c>
      <c r="F16" s="8">
        <v>2450.4949999999999</v>
      </c>
      <c r="G16" s="7">
        <v>7351.4849999999997</v>
      </c>
      <c r="H16" s="6" t="s">
        <v>3028</v>
      </c>
    </row>
    <row r="17" spans="1:8" ht="51" x14ac:dyDescent="0.25">
      <c r="A17" s="11" t="s">
        <v>3104</v>
      </c>
      <c r="B17" s="12" t="s">
        <v>3103</v>
      </c>
      <c r="C17" s="11" t="s">
        <v>20</v>
      </c>
      <c r="D17" s="49">
        <v>2</v>
      </c>
      <c r="E17" s="9">
        <v>3100</v>
      </c>
      <c r="F17" s="8">
        <v>1264.0250000000001</v>
      </c>
      <c r="G17" s="7">
        <v>2528.0500000000002</v>
      </c>
      <c r="H17" s="6" t="s">
        <v>3028</v>
      </c>
    </row>
    <row r="18" spans="1:8" ht="38.25" x14ac:dyDescent="0.25">
      <c r="A18" s="11" t="s">
        <v>3102</v>
      </c>
      <c r="B18" s="12" t="s">
        <v>3101</v>
      </c>
      <c r="C18" s="11" t="s">
        <v>20</v>
      </c>
      <c r="D18" s="49">
        <v>1</v>
      </c>
      <c r="E18" s="9">
        <v>18000</v>
      </c>
      <c r="F18" s="8">
        <v>20223</v>
      </c>
      <c r="G18" s="7">
        <v>20223</v>
      </c>
      <c r="H18" s="6" t="s">
        <v>3028</v>
      </c>
    </row>
    <row r="19" spans="1:8" ht="51" x14ac:dyDescent="0.25">
      <c r="A19" s="11" t="s">
        <v>3100</v>
      </c>
      <c r="B19" s="12" t="s">
        <v>3099</v>
      </c>
      <c r="C19" s="11" t="s">
        <v>20</v>
      </c>
      <c r="D19" s="49">
        <v>1</v>
      </c>
      <c r="E19" s="9">
        <v>687.49</v>
      </c>
      <c r="F19" s="8">
        <v>421.09</v>
      </c>
      <c r="G19" s="7">
        <v>421.09</v>
      </c>
      <c r="H19" s="6" t="s">
        <v>3028</v>
      </c>
    </row>
    <row r="20" spans="1:8" ht="25.5" x14ac:dyDescent="0.25">
      <c r="A20" s="11" t="s">
        <v>3098</v>
      </c>
      <c r="B20" s="12" t="s">
        <v>3097</v>
      </c>
      <c r="C20" s="11" t="s">
        <v>20</v>
      </c>
      <c r="D20" s="49">
        <v>34</v>
      </c>
      <c r="E20" s="9">
        <v>61766.78</v>
      </c>
      <c r="F20" s="8">
        <v>1481.4949999999999</v>
      </c>
      <c r="G20" s="7">
        <v>50370.829999999994</v>
      </c>
      <c r="H20" s="6" t="s">
        <v>3028</v>
      </c>
    </row>
    <row r="21" spans="1:8" ht="38.25" x14ac:dyDescent="0.25">
      <c r="A21" s="11" t="s">
        <v>3096</v>
      </c>
      <c r="B21" s="12" t="s">
        <v>3095</v>
      </c>
      <c r="C21" s="11" t="s">
        <v>20</v>
      </c>
      <c r="D21" s="49">
        <v>1</v>
      </c>
      <c r="E21" s="9">
        <v>10166.49</v>
      </c>
      <c r="F21" s="8">
        <v>9607.3349999999991</v>
      </c>
      <c r="G21" s="7">
        <v>9607.3349999999991</v>
      </c>
      <c r="H21" s="6" t="s">
        <v>3028</v>
      </c>
    </row>
    <row r="22" spans="1:8" ht="38.25" x14ac:dyDescent="0.25">
      <c r="A22" s="11" t="s">
        <v>3094</v>
      </c>
      <c r="B22" s="12" t="s">
        <v>3093</v>
      </c>
      <c r="C22" s="11" t="s">
        <v>20</v>
      </c>
      <c r="D22" s="49">
        <v>1</v>
      </c>
      <c r="E22" s="9">
        <v>159071.94</v>
      </c>
      <c r="F22" s="8">
        <v>125189.61500000001</v>
      </c>
      <c r="G22" s="7">
        <v>125189.61500000001</v>
      </c>
      <c r="H22" s="6" t="s">
        <v>3028</v>
      </c>
    </row>
    <row r="23" spans="1:8" ht="25.5" x14ac:dyDescent="0.25">
      <c r="A23" s="11" t="s">
        <v>3092</v>
      </c>
      <c r="B23" s="12" t="s">
        <v>3091</v>
      </c>
      <c r="C23" s="11" t="s">
        <v>20</v>
      </c>
      <c r="D23" s="49">
        <v>3</v>
      </c>
      <c r="E23" s="9">
        <v>113079.15000000001</v>
      </c>
      <c r="F23" s="8">
        <v>30738.68</v>
      </c>
      <c r="G23" s="7">
        <v>92216.040000000008</v>
      </c>
      <c r="H23" s="6" t="s">
        <v>3028</v>
      </c>
    </row>
    <row r="24" spans="1:8" ht="51" x14ac:dyDescent="0.25">
      <c r="A24" s="11" t="s">
        <v>3090</v>
      </c>
      <c r="B24" s="12" t="s">
        <v>3089</v>
      </c>
      <c r="C24" s="11" t="s">
        <v>20</v>
      </c>
      <c r="D24" s="49">
        <v>1</v>
      </c>
      <c r="E24" s="9">
        <v>40066.949999999997</v>
      </c>
      <c r="F24" s="8">
        <v>31272.255000000001</v>
      </c>
      <c r="G24" s="7">
        <v>31272.255000000001</v>
      </c>
      <c r="H24" s="6" t="s">
        <v>3028</v>
      </c>
    </row>
    <row r="25" spans="1:8" ht="51" x14ac:dyDescent="0.25">
      <c r="A25" s="11" t="s">
        <v>3088</v>
      </c>
      <c r="B25" s="12" t="s">
        <v>3087</v>
      </c>
      <c r="C25" s="11" t="s">
        <v>20</v>
      </c>
      <c r="D25" s="49">
        <v>5</v>
      </c>
      <c r="E25" s="9">
        <v>7000</v>
      </c>
      <c r="F25" s="8">
        <v>1141.7</v>
      </c>
      <c r="G25" s="7">
        <v>5708.5</v>
      </c>
      <c r="H25" s="6" t="s">
        <v>3028</v>
      </c>
    </row>
    <row r="26" spans="1:8" ht="38.25" x14ac:dyDescent="0.25">
      <c r="A26" s="11" t="s">
        <v>3086</v>
      </c>
      <c r="B26" s="12" t="s">
        <v>3085</v>
      </c>
      <c r="C26" s="11" t="s">
        <v>20</v>
      </c>
      <c r="D26" s="49">
        <v>2</v>
      </c>
      <c r="E26" s="9">
        <v>504.6</v>
      </c>
      <c r="F26" s="8">
        <v>205.75</v>
      </c>
      <c r="G26" s="7">
        <v>411.5</v>
      </c>
      <c r="H26" s="6" t="s">
        <v>3028</v>
      </c>
    </row>
    <row r="27" spans="1:8" ht="25.5" x14ac:dyDescent="0.25">
      <c r="A27" s="11" t="s">
        <v>3084</v>
      </c>
      <c r="B27" s="12" t="s">
        <v>3083</v>
      </c>
      <c r="C27" s="11" t="s">
        <v>20</v>
      </c>
      <c r="D27" s="49">
        <v>7</v>
      </c>
      <c r="E27" s="9">
        <v>2555</v>
      </c>
      <c r="F27" s="8">
        <v>297.66000000000003</v>
      </c>
      <c r="G27" s="7">
        <v>2083.6200000000003</v>
      </c>
      <c r="H27" s="6" t="s">
        <v>3028</v>
      </c>
    </row>
    <row r="28" spans="1:8" ht="25.5" x14ac:dyDescent="0.25">
      <c r="A28" s="11" t="s">
        <v>3082</v>
      </c>
      <c r="B28" s="12" t="s">
        <v>3081</v>
      </c>
      <c r="C28" s="11" t="s">
        <v>20</v>
      </c>
      <c r="D28" s="49">
        <v>2</v>
      </c>
      <c r="E28" s="9">
        <v>4570</v>
      </c>
      <c r="F28" s="8">
        <v>1863.42</v>
      </c>
      <c r="G28" s="7">
        <v>3726.84</v>
      </c>
      <c r="H28" s="6" t="s">
        <v>3028</v>
      </c>
    </row>
    <row r="29" spans="1:8" ht="25.5" x14ac:dyDescent="0.25">
      <c r="A29" s="11" t="s">
        <v>3080</v>
      </c>
      <c r="B29" s="12" t="s">
        <v>3079</v>
      </c>
      <c r="C29" s="11" t="s">
        <v>20</v>
      </c>
      <c r="D29" s="49">
        <v>4</v>
      </c>
      <c r="E29" s="9">
        <v>796</v>
      </c>
      <c r="F29" s="8">
        <v>162.285</v>
      </c>
      <c r="G29" s="7">
        <v>649.14</v>
      </c>
      <c r="H29" s="6" t="s">
        <v>3028</v>
      </c>
    </row>
    <row r="30" spans="1:8" ht="38.25" x14ac:dyDescent="0.25">
      <c r="A30" s="11" t="s">
        <v>3078</v>
      </c>
      <c r="B30" s="12" t="s">
        <v>3077</v>
      </c>
      <c r="C30" s="11" t="s">
        <v>20</v>
      </c>
      <c r="D30" s="49">
        <v>1</v>
      </c>
      <c r="E30" s="9">
        <v>4779.13</v>
      </c>
      <c r="F30" s="8">
        <v>3897.38</v>
      </c>
      <c r="G30" s="7">
        <v>3897.38</v>
      </c>
      <c r="H30" s="6" t="s">
        <v>3028</v>
      </c>
    </row>
    <row r="31" spans="1:8" ht="38.25" x14ac:dyDescent="0.25">
      <c r="A31" s="11" t="s">
        <v>3076</v>
      </c>
      <c r="B31" s="12" t="s">
        <v>3075</v>
      </c>
      <c r="C31" s="11" t="s">
        <v>20</v>
      </c>
      <c r="D31" s="49">
        <v>2</v>
      </c>
      <c r="E31" s="9">
        <v>48800</v>
      </c>
      <c r="F31" s="8">
        <v>19898.2</v>
      </c>
      <c r="G31" s="7">
        <v>39796.400000000001</v>
      </c>
      <c r="H31" s="6" t="s">
        <v>3028</v>
      </c>
    </row>
    <row r="32" spans="1:8" ht="51" x14ac:dyDescent="0.25">
      <c r="A32" s="11" t="s">
        <v>3074</v>
      </c>
      <c r="B32" s="12" t="s">
        <v>3073</v>
      </c>
      <c r="C32" s="11" t="s">
        <v>20</v>
      </c>
      <c r="D32" s="49">
        <v>2</v>
      </c>
      <c r="E32" s="9">
        <v>70000</v>
      </c>
      <c r="F32" s="8">
        <v>28542.5</v>
      </c>
      <c r="G32" s="7">
        <v>57085</v>
      </c>
      <c r="H32" s="6" t="s">
        <v>3028</v>
      </c>
    </row>
    <row r="33" spans="1:8" ht="38.25" x14ac:dyDescent="0.25">
      <c r="A33" s="11" t="s">
        <v>3072</v>
      </c>
      <c r="B33" s="12" t="s">
        <v>3071</v>
      </c>
      <c r="C33" s="11" t="s">
        <v>20</v>
      </c>
      <c r="D33" s="49">
        <v>8</v>
      </c>
      <c r="E33" s="9">
        <v>27380</v>
      </c>
      <c r="F33" s="8">
        <v>2791.05</v>
      </c>
      <c r="G33" s="7">
        <v>22328.400000000001</v>
      </c>
      <c r="H33" s="6" t="s">
        <v>3028</v>
      </c>
    </row>
    <row r="34" spans="1:8" ht="38.25" x14ac:dyDescent="0.25">
      <c r="A34" s="11" t="s">
        <v>3070</v>
      </c>
      <c r="B34" s="12" t="s">
        <v>3069</v>
      </c>
      <c r="C34" s="11" t="s">
        <v>20</v>
      </c>
      <c r="D34" s="49">
        <v>6</v>
      </c>
      <c r="E34" s="9">
        <v>17107.5</v>
      </c>
      <c r="F34" s="8">
        <v>2325.1950000000002</v>
      </c>
      <c r="G34" s="7">
        <v>13951.170000000002</v>
      </c>
      <c r="H34" s="6" t="s">
        <v>3028</v>
      </c>
    </row>
    <row r="35" spans="1:8" ht="38.25" x14ac:dyDescent="0.25">
      <c r="A35" s="11" t="s">
        <v>3068</v>
      </c>
      <c r="B35" s="12" t="s">
        <v>3067</v>
      </c>
      <c r="C35" s="11" t="s">
        <v>20</v>
      </c>
      <c r="D35" s="49">
        <v>6</v>
      </c>
      <c r="E35" s="9">
        <v>15319.98</v>
      </c>
      <c r="F35" s="8">
        <v>2082.2399999999998</v>
      </c>
      <c r="G35" s="7">
        <v>12493.439999999999</v>
      </c>
      <c r="H35" s="6" t="s">
        <v>3028</v>
      </c>
    </row>
    <row r="36" spans="1:8" ht="25.5" x14ac:dyDescent="0.25">
      <c r="A36" s="11" t="s">
        <v>3066</v>
      </c>
      <c r="B36" s="12" t="s">
        <v>3065</v>
      </c>
      <c r="C36" s="11" t="s">
        <v>20</v>
      </c>
      <c r="D36" s="49">
        <v>1</v>
      </c>
      <c r="E36" s="9">
        <v>370.08</v>
      </c>
      <c r="F36" s="8">
        <v>226.67500000000001</v>
      </c>
      <c r="G36" s="7">
        <v>226.67500000000001</v>
      </c>
      <c r="H36" s="6" t="s">
        <v>3028</v>
      </c>
    </row>
    <row r="37" spans="1:8" ht="25.5" x14ac:dyDescent="0.25">
      <c r="A37" s="11" t="s">
        <v>3064</v>
      </c>
      <c r="B37" s="12" t="s">
        <v>3063</v>
      </c>
      <c r="C37" s="11" t="s">
        <v>20</v>
      </c>
      <c r="D37" s="49">
        <v>2</v>
      </c>
      <c r="E37" s="9">
        <v>2216.66</v>
      </c>
      <c r="F37" s="8">
        <v>903.84500000000003</v>
      </c>
      <c r="G37" s="7">
        <v>1807.69</v>
      </c>
      <c r="H37" s="6" t="s">
        <v>3028</v>
      </c>
    </row>
    <row r="38" spans="1:8" ht="38.25" x14ac:dyDescent="0.25">
      <c r="A38" s="11" t="s">
        <v>3062</v>
      </c>
      <c r="B38" s="12" t="s">
        <v>3061</v>
      </c>
      <c r="C38" s="11" t="s">
        <v>20</v>
      </c>
      <c r="D38" s="49">
        <v>3</v>
      </c>
      <c r="E38" s="9">
        <v>184175.01</v>
      </c>
      <c r="F38" s="8">
        <v>48315.245000000003</v>
      </c>
      <c r="G38" s="7">
        <v>144945.73500000002</v>
      </c>
      <c r="H38" s="6" t="s">
        <v>3028</v>
      </c>
    </row>
    <row r="39" spans="1:8" ht="63.75" x14ac:dyDescent="0.25">
      <c r="A39" s="11" t="s">
        <v>3060</v>
      </c>
      <c r="B39" s="12" t="s">
        <v>3059</v>
      </c>
      <c r="C39" s="11" t="s">
        <v>20</v>
      </c>
      <c r="D39" s="49">
        <v>3</v>
      </c>
      <c r="E39" s="9">
        <v>163982.16</v>
      </c>
      <c r="F39" s="8">
        <v>43017.985000000001</v>
      </c>
      <c r="G39" s="7">
        <v>129053.955</v>
      </c>
      <c r="H39" s="6" t="s">
        <v>3028</v>
      </c>
    </row>
    <row r="40" spans="1:8" ht="63.75" x14ac:dyDescent="0.25">
      <c r="A40" s="11" t="s">
        <v>3058</v>
      </c>
      <c r="B40" s="12" t="s">
        <v>3057</v>
      </c>
      <c r="C40" s="11" t="s">
        <v>20</v>
      </c>
      <c r="D40" s="49">
        <v>4</v>
      </c>
      <c r="E40" s="9">
        <v>488920</v>
      </c>
      <c r="F40" s="8">
        <v>99678.565000000002</v>
      </c>
      <c r="G40" s="7">
        <v>398714.26</v>
      </c>
      <c r="H40" s="6" t="s">
        <v>3028</v>
      </c>
    </row>
    <row r="41" spans="1:8" ht="63.75" x14ac:dyDescent="0.25">
      <c r="A41" s="11" t="s">
        <v>3056</v>
      </c>
      <c r="B41" s="12" t="s">
        <v>3055</v>
      </c>
      <c r="C41" s="11" t="s">
        <v>20</v>
      </c>
      <c r="D41" s="49">
        <v>4</v>
      </c>
      <c r="E41" s="9">
        <v>488920</v>
      </c>
      <c r="F41" s="8">
        <v>99678.565000000002</v>
      </c>
      <c r="G41" s="7">
        <v>398714.26</v>
      </c>
      <c r="H41" s="6" t="s">
        <v>3028</v>
      </c>
    </row>
    <row r="42" spans="1:8" ht="63.75" x14ac:dyDescent="0.25">
      <c r="A42" s="11" t="s">
        <v>3054</v>
      </c>
      <c r="B42" s="12" t="s">
        <v>3053</v>
      </c>
      <c r="C42" s="11" t="s">
        <v>20</v>
      </c>
      <c r="D42" s="49">
        <v>2</v>
      </c>
      <c r="E42" s="9">
        <v>307510</v>
      </c>
      <c r="F42" s="8">
        <v>125387.205</v>
      </c>
      <c r="G42" s="7">
        <v>250774.41</v>
      </c>
      <c r="H42" s="6" t="s">
        <v>3028</v>
      </c>
    </row>
    <row r="43" spans="1:8" ht="25.5" x14ac:dyDescent="0.25">
      <c r="A43" s="11" t="s">
        <v>3052</v>
      </c>
      <c r="B43" s="12" t="s">
        <v>3051</v>
      </c>
      <c r="C43" s="11" t="s">
        <v>20</v>
      </c>
      <c r="D43" s="49">
        <v>10</v>
      </c>
      <c r="E43" s="9">
        <v>10200</v>
      </c>
      <c r="F43" s="8">
        <v>831.81</v>
      </c>
      <c r="G43" s="7">
        <v>8318.0999999999985</v>
      </c>
      <c r="H43" s="6" t="s">
        <v>3028</v>
      </c>
    </row>
    <row r="44" spans="1:8" ht="38.25" x14ac:dyDescent="0.25">
      <c r="A44" s="11" t="s">
        <v>3050</v>
      </c>
      <c r="B44" s="12" t="s">
        <v>3049</v>
      </c>
      <c r="C44" s="11" t="s">
        <v>20</v>
      </c>
      <c r="D44" s="49">
        <v>8</v>
      </c>
      <c r="E44" s="9">
        <v>2432.16</v>
      </c>
      <c r="F44" s="8">
        <v>239.26499999999999</v>
      </c>
      <c r="G44" s="7">
        <v>1914.12</v>
      </c>
      <c r="H44" s="6" t="s">
        <v>3028</v>
      </c>
    </row>
    <row r="45" spans="1:8" ht="51" x14ac:dyDescent="0.25">
      <c r="A45" s="11" t="s">
        <v>3048</v>
      </c>
      <c r="B45" s="12" t="s">
        <v>3047</v>
      </c>
      <c r="C45" s="11" t="s">
        <v>20</v>
      </c>
      <c r="D45" s="49">
        <v>2</v>
      </c>
      <c r="E45" s="9">
        <v>102400</v>
      </c>
      <c r="F45" s="8">
        <v>40294.400000000001</v>
      </c>
      <c r="G45" s="23">
        <v>80588.800000000003</v>
      </c>
      <c r="H45" s="22" t="s">
        <v>3028</v>
      </c>
    </row>
    <row r="46" spans="1:8" ht="38.25" x14ac:dyDescent="0.25">
      <c r="A46" s="11" t="s">
        <v>3046</v>
      </c>
      <c r="B46" s="12" t="s">
        <v>3045</v>
      </c>
      <c r="C46" s="11" t="s">
        <v>20</v>
      </c>
      <c r="D46" s="49">
        <v>3</v>
      </c>
      <c r="E46" s="9">
        <v>136825.53</v>
      </c>
      <c r="F46" s="8">
        <v>37193.74</v>
      </c>
      <c r="G46" s="7">
        <v>111581.22</v>
      </c>
      <c r="H46" s="22" t="s">
        <v>3028</v>
      </c>
    </row>
    <row r="47" spans="1:8" ht="38.25" x14ac:dyDescent="0.25">
      <c r="A47" s="11" t="s">
        <v>3044</v>
      </c>
      <c r="B47" s="12" t="s">
        <v>3043</v>
      </c>
      <c r="C47" s="11" t="s">
        <v>20</v>
      </c>
      <c r="D47" s="49">
        <v>3</v>
      </c>
      <c r="E47" s="9">
        <v>16400.010000000002</v>
      </c>
      <c r="F47" s="8">
        <v>4302.2700000000004</v>
      </c>
      <c r="G47" s="23">
        <v>12906.810000000001</v>
      </c>
      <c r="H47" s="22" t="s">
        <v>3028</v>
      </c>
    </row>
    <row r="48" spans="1:8" ht="38.25" x14ac:dyDescent="0.25">
      <c r="A48" s="11" t="s">
        <v>3042</v>
      </c>
      <c r="B48" s="12" t="s">
        <v>3041</v>
      </c>
      <c r="C48" s="11" t="s">
        <v>20</v>
      </c>
      <c r="D48" s="49">
        <v>7</v>
      </c>
      <c r="E48" s="9">
        <v>83066.69</v>
      </c>
      <c r="F48" s="8">
        <v>9339.07</v>
      </c>
      <c r="G48" s="23">
        <v>65373.49</v>
      </c>
      <c r="H48" s="22" t="s">
        <v>3028</v>
      </c>
    </row>
    <row r="49" spans="1:8" ht="25.5" x14ac:dyDescent="0.25">
      <c r="A49" s="11" t="s">
        <v>3040</v>
      </c>
      <c r="B49" s="12" t="s">
        <v>3039</v>
      </c>
      <c r="C49" s="11" t="s">
        <v>20</v>
      </c>
      <c r="D49" s="49">
        <v>11</v>
      </c>
      <c r="E49" s="9">
        <v>7906.58</v>
      </c>
      <c r="F49" s="8">
        <v>440.255</v>
      </c>
      <c r="G49" s="7">
        <v>4842.8050000000003</v>
      </c>
      <c r="H49" s="22" t="s">
        <v>3028</v>
      </c>
    </row>
    <row r="50" spans="1:8" ht="25.5" x14ac:dyDescent="0.25">
      <c r="A50" s="11" t="s">
        <v>3038</v>
      </c>
      <c r="B50" s="12" t="s">
        <v>3037</v>
      </c>
      <c r="C50" s="11" t="s">
        <v>20</v>
      </c>
      <c r="D50" s="49">
        <v>4</v>
      </c>
      <c r="E50" s="9">
        <v>2547.6799999999998</v>
      </c>
      <c r="F50" s="8">
        <v>390.11500000000001</v>
      </c>
      <c r="G50" s="7">
        <v>1560.46</v>
      </c>
      <c r="H50" s="22" t="s">
        <v>3028</v>
      </c>
    </row>
    <row r="51" spans="1:8" ht="25.5" x14ac:dyDescent="0.25">
      <c r="A51" s="11" t="s">
        <v>3036</v>
      </c>
      <c r="B51" s="12" t="s">
        <v>3035</v>
      </c>
      <c r="C51" s="11" t="s">
        <v>20</v>
      </c>
      <c r="D51" s="49">
        <v>4</v>
      </c>
      <c r="E51" s="9">
        <v>5046.88</v>
      </c>
      <c r="F51" s="8">
        <v>772.80499999999995</v>
      </c>
      <c r="G51" s="7">
        <v>3091.22</v>
      </c>
      <c r="H51" s="22" t="s">
        <v>3028</v>
      </c>
    </row>
    <row r="52" spans="1:8" ht="25.5" x14ac:dyDescent="0.25">
      <c r="A52" s="11" t="s">
        <v>3034</v>
      </c>
      <c r="B52" s="12" t="s">
        <v>3033</v>
      </c>
      <c r="C52" s="11" t="s">
        <v>20</v>
      </c>
      <c r="D52" s="49">
        <v>2</v>
      </c>
      <c r="E52" s="9">
        <v>3710.88</v>
      </c>
      <c r="F52" s="8">
        <v>1460.23</v>
      </c>
      <c r="G52" s="7">
        <v>2920.46</v>
      </c>
      <c r="H52" s="22" t="s">
        <v>3028</v>
      </c>
    </row>
    <row r="53" spans="1:8" ht="25.5" x14ac:dyDescent="0.25">
      <c r="A53" s="11" t="s">
        <v>3032</v>
      </c>
      <c r="B53" s="12" t="s">
        <v>3031</v>
      </c>
      <c r="C53" s="11" t="s">
        <v>20</v>
      </c>
      <c r="D53" s="49">
        <v>1</v>
      </c>
      <c r="E53" s="9">
        <v>3750</v>
      </c>
      <c r="F53" s="8">
        <v>2296.875</v>
      </c>
      <c r="G53" s="7">
        <v>2296.875</v>
      </c>
      <c r="H53" s="22" t="s">
        <v>3028</v>
      </c>
    </row>
    <row r="54" spans="1:8" ht="25.5" x14ac:dyDescent="0.25">
      <c r="A54" s="11" t="s">
        <v>3030</v>
      </c>
      <c r="B54" s="12" t="s">
        <v>3029</v>
      </c>
      <c r="C54" s="11" t="s">
        <v>20</v>
      </c>
      <c r="D54" s="49">
        <v>1</v>
      </c>
      <c r="E54" s="9">
        <v>920.4</v>
      </c>
      <c r="F54" s="8">
        <v>724.35500000000002</v>
      </c>
      <c r="G54" s="7">
        <v>724.35500000000002</v>
      </c>
      <c r="H54" s="22" t="s">
        <v>3028</v>
      </c>
    </row>
    <row r="55" spans="1:8" x14ac:dyDescent="0.25">
      <c r="E55" s="83">
        <f>SUM(E12:E54)</f>
        <v>3011419.709999999</v>
      </c>
      <c r="G55" s="82">
        <f>SUM(G12:G54)</f>
        <v>2427423.3600000008</v>
      </c>
    </row>
    <row r="56" spans="1:8" ht="20.25" x14ac:dyDescent="0.3">
      <c r="A56" s="81"/>
      <c r="B56" s="60" t="s">
        <v>1</v>
      </c>
      <c r="C56" s="81"/>
      <c r="D56" s="81"/>
      <c r="E56" s="81"/>
      <c r="F56" s="81" t="s">
        <v>0</v>
      </c>
      <c r="G56" s="81"/>
      <c r="H56" s="81"/>
    </row>
  </sheetData>
  <mergeCells count="6">
    <mergeCell ref="B9:G9"/>
    <mergeCell ref="F1:H1"/>
    <mergeCell ref="F2:H2"/>
    <mergeCell ref="F3:H3"/>
    <mergeCell ref="F5:H5"/>
    <mergeCell ref="B7:G7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G19" sqref="G19"/>
    </sheetView>
  </sheetViews>
  <sheetFormatPr defaultRowHeight="15.75" x14ac:dyDescent="0.25"/>
  <cols>
    <col min="1" max="1" width="10.75" customWidth="1"/>
    <col min="2" max="2" width="35.125" customWidth="1"/>
    <col min="3" max="3" width="5.875" bestFit="1" customWidth="1"/>
    <col min="4" max="4" width="5.625" style="91" bestFit="1" customWidth="1"/>
    <col min="5" max="5" width="14.25" customWidth="1"/>
    <col min="6" max="6" width="16.5" customWidth="1"/>
    <col min="7" max="7" width="14" customWidth="1"/>
    <col min="8" max="8" width="12.875" customWidth="1"/>
  </cols>
  <sheetData>
    <row r="1" spans="1:8" ht="20.25" x14ac:dyDescent="0.3">
      <c r="A1" s="54"/>
      <c r="B1" s="54"/>
      <c r="C1" s="54"/>
      <c r="D1" s="55"/>
      <c r="E1" s="55"/>
      <c r="F1" s="104" t="s">
        <v>187</v>
      </c>
      <c r="G1" s="104"/>
      <c r="H1" s="104"/>
    </row>
    <row r="2" spans="1:8" ht="20.25" x14ac:dyDescent="0.3">
      <c r="A2" s="54"/>
      <c r="B2" s="54"/>
      <c r="C2" s="54"/>
      <c r="D2" s="55"/>
      <c r="E2" s="55"/>
      <c r="F2" s="104" t="s">
        <v>186</v>
      </c>
      <c r="G2" s="104"/>
      <c r="H2" s="104"/>
    </row>
    <row r="3" spans="1:8" ht="20.25" x14ac:dyDescent="0.3">
      <c r="A3" s="54"/>
      <c r="B3" s="54"/>
      <c r="C3" s="54"/>
      <c r="D3" s="55"/>
      <c r="E3" s="55"/>
      <c r="F3" s="102" t="s">
        <v>185</v>
      </c>
      <c r="G3" s="102"/>
      <c r="H3" s="102"/>
    </row>
    <row r="4" spans="1:8" ht="21" x14ac:dyDescent="0.35">
      <c r="A4" s="54"/>
      <c r="B4" s="54"/>
      <c r="C4" s="54"/>
      <c r="D4" s="55"/>
      <c r="E4" s="55"/>
      <c r="F4" s="46"/>
      <c r="G4" s="46"/>
      <c r="H4" s="45"/>
    </row>
    <row r="5" spans="1:8" ht="20.25" x14ac:dyDescent="0.3">
      <c r="A5" s="54"/>
      <c r="B5" s="54"/>
      <c r="C5" s="54"/>
      <c r="D5" s="55"/>
      <c r="E5" s="55"/>
      <c r="F5" s="101" t="s">
        <v>184</v>
      </c>
      <c r="G5" s="101"/>
      <c r="H5" s="101"/>
    </row>
    <row r="6" spans="1:8" ht="21" x14ac:dyDescent="0.35">
      <c r="A6" s="54"/>
      <c r="B6" s="54"/>
      <c r="C6" s="54"/>
      <c r="D6" s="55"/>
      <c r="E6" s="55"/>
      <c r="F6" s="54"/>
      <c r="G6" s="54"/>
      <c r="H6" s="51"/>
    </row>
    <row r="7" spans="1:8" ht="21" x14ac:dyDescent="0.35">
      <c r="A7" s="54"/>
      <c r="B7" s="103" t="s">
        <v>183</v>
      </c>
      <c r="C7" s="103"/>
      <c r="D7" s="103"/>
      <c r="E7" s="103"/>
      <c r="F7" s="103"/>
      <c r="G7" s="103"/>
      <c r="H7" s="51"/>
    </row>
    <row r="8" spans="1:8" ht="21" x14ac:dyDescent="0.35">
      <c r="A8" s="54"/>
      <c r="B8" s="54"/>
      <c r="C8" s="54"/>
      <c r="D8" s="55"/>
      <c r="E8" s="55"/>
      <c r="F8" s="54"/>
      <c r="G8" s="54"/>
      <c r="H8" s="51"/>
    </row>
    <row r="9" spans="1:8" ht="21" x14ac:dyDescent="0.35">
      <c r="A9" s="54"/>
      <c r="B9" s="100" t="s">
        <v>2993</v>
      </c>
      <c r="C9" s="100"/>
      <c r="D9" s="100"/>
      <c r="E9" s="100"/>
      <c r="F9" s="100"/>
      <c r="G9" s="100"/>
      <c r="H9" s="51"/>
    </row>
    <row r="10" spans="1:8" ht="21" x14ac:dyDescent="0.35">
      <c r="A10" s="54"/>
      <c r="B10" s="54"/>
      <c r="C10" s="52"/>
      <c r="D10" s="53"/>
      <c r="E10" s="53"/>
      <c r="F10" s="52"/>
      <c r="G10" s="52"/>
      <c r="H10" s="51"/>
    </row>
    <row r="11" spans="1:8" ht="86.25" customHeight="1" x14ac:dyDescent="0.25">
      <c r="A11" s="16" t="s">
        <v>18</v>
      </c>
      <c r="B11" s="17" t="s">
        <v>17</v>
      </c>
      <c r="C11" s="16" t="s">
        <v>16</v>
      </c>
      <c r="D11" s="50" t="s">
        <v>15</v>
      </c>
      <c r="E11" s="15" t="s">
        <v>14</v>
      </c>
      <c r="F11" s="14" t="s">
        <v>13</v>
      </c>
      <c r="G11" s="14" t="s">
        <v>12</v>
      </c>
      <c r="H11" s="13" t="s">
        <v>11</v>
      </c>
    </row>
    <row r="12" spans="1:8" ht="25.5" x14ac:dyDescent="0.25">
      <c r="A12" s="6" t="s">
        <v>3027</v>
      </c>
      <c r="B12" s="6" t="s">
        <v>3026</v>
      </c>
      <c r="C12" s="11" t="s">
        <v>20</v>
      </c>
      <c r="D12" s="49">
        <v>1</v>
      </c>
      <c r="E12" s="9">
        <v>560</v>
      </c>
      <c r="F12" s="8">
        <v>204.08500000000001</v>
      </c>
      <c r="G12" s="7">
        <v>204.08500000000001</v>
      </c>
      <c r="H12" s="6" t="s">
        <v>2993</v>
      </c>
    </row>
    <row r="13" spans="1:8" ht="25.5" x14ac:dyDescent="0.25">
      <c r="A13" s="6" t="s">
        <v>3025</v>
      </c>
      <c r="B13" s="6" t="s">
        <v>3024</v>
      </c>
      <c r="C13" s="11" t="s">
        <v>20</v>
      </c>
      <c r="D13" s="49">
        <v>1</v>
      </c>
      <c r="E13" s="9">
        <v>743.6</v>
      </c>
      <c r="F13" s="8">
        <v>270.99449999999996</v>
      </c>
      <c r="G13" s="7">
        <v>270.99449999999996</v>
      </c>
      <c r="H13" s="6" t="s">
        <v>2993</v>
      </c>
    </row>
    <row r="14" spans="1:8" ht="25.5" x14ac:dyDescent="0.25">
      <c r="A14" s="6" t="s">
        <v>3023</v>
      </c>
      <c r="B14" s="6" t="s">
        <v>3022</v>
      </c>
      <c r="C14" s="11" t="s">
        <v>86</v>
      </c>
      <c r="D14" s="49">
        <v>1.796</v>
      </c>
      <c r="E14" s="9">
        <v>19351.54</v>
      </c>
      <c r="F14" s="8">
        <v>3926.741</v>
      </c>
      <c r="G14" s="7">
        <v>7052.4268360000005</v>
      </c>
      <c r="H14" s="6" t="s">
        <v>2993</v>
      </c>
    </row>
    <row r="15" spans="1:8" ht="25.5" x14ac:dyDescent="0.25">
      <c r="A15" s="11" t="s">
        <v>3021</v>
      </c>
      <c r="B15" s="12" t="s">
        <v>3020</v>
      </c>
      <c r="C15" s="11" t="s">
        <v>20</v>
      </c>
      <c r="D15" s="49">
        <v>2</v>
      </c>
      <c r="E15" s="9">
        <v>119400</v>
      </c>
      <c r="F15" s="8">
        <v>32888.729999999996</v>
      </c>
      <c r="G15" s="7">
        <v>65777.459999999992</v>
      </c>
      <c r="H15" s="6" t="s">
        <v>2993</v>
      </c>
    </row>
    <row r="16" spans="1:8" ht="25.5" x14ac:dyDescent="0.25">
      <c r="A16" s="11" t="s">
        <v>3019</v>
      </c>
      <c r="B16" s="12" t="s">
        <v>3018</v>
      </c>
      <c r="C16" s="11" t="s">
        <v>20</v>
      </c>
      <c r="D16" s="49">
        <v>2</v>
      </c>
      <c r="E16" s="9">
        <v>5301.46</v>
      </c>
      <c r="F16" s="8">
        <v>1448.2265</v>
      </c>
      <c r="G16" s="7">
        <v>2896.453</v>
      </c>
      <c r="H16" s="6" t="s">
        <v>2993</v>
      </c>
    </row>
    <row r="17" spans="1:8" ht="25.5" x14ac:dyDescent="0.25">
      <c r="A17" s="11" t="s">
        <v>3017</v>
      </c>
      <c r="B17" s="12" t="s">
        <v>3016</v>
      </c>
      <c r="C17" s="11" t="s">
        <v>20</v>
      </c>
      <c r="D17" s="49">
        <v>1</v>
      </c>
      <c r="E17" s="9">
        <v>2898.99</v>
      </c>
      <c r="F17" s="8">
        <v>1654.8874999999998</v>
      </c>
      <c r="G17" s="7">
        <v>1654.8874999999998</v>
      </c>
      <c r="H17" s="6" t="s">
        <v>2993</v>
      </c>
    </row>
    <row r="18" spans="1:8" ht="38.25" x14ac:dyDescent="0.25">
      <c r="A18" s="11" t="s">
        <v>3015</v>
      </c>
      <c r="B18" s="12" t="s">
        <v>3014</v>
      </c>
      <c r="C18" s="11" t="s">
        <v>86</v>
      </c>
      <c r="D18" s="49">
        <v>0.15</v>
      </c>
      <c r="E18" s="9">
        <v>2142.9494999999997</v>
      </c>
      <c r="F18" s="18">
        <v>2491.5360000000001</v>
      </c>
      <c r="G18" s="7">
        <v>373.73039999999997</v>
      </c>
      <c r="H18" s="6" t="s">
        <v>2993</v>
      </c>
    </row>
    <row r="19" spans="1:8" ht="25.5" x14ac:dyDescent="0.25">
      <c r="A19" s="11" t="s">
        <v>3013</v>
      </c>
      <c r="B19" s="12" t="s">
        <v>3012</v>
      </c>
      <c r="C19" s="11" t="s">
        <v>78</v>
      </c>
      <c r="D19" s="49">
        <v>1.35</v>
      </c>
      <c r="E19" s="9">
        <v>20422.570500000002</v>
      </c>
      <c r="F19" s="18">
        <v>2467.3490000000002</v>
      </c>
      <c r="G19" s="7">
        <v>3330.9211500000006</v>
      </c>
      <c r="H19" s="6" t="s">
        <v>2993</v>
      </c>
    </row>
    <row r="20" spans="1:8" ht="25.5" x14ac:dyDescent="0.25">
      <c r="A20" s="11" t="s">
        <v>3011</v>
      </c>
      <c r="B20" s="12" t="s">
        <v>3010</v>
      </c>
      <c r="C20" s="11" t="s">
        <v>78</v>
      </c>
      <c r="D20" s="49">
        <v>0.20699999999999999</v>
      </c>
      <c r="E20" s="9">
        <v>2421.7923599999999</v>
      </c>
      <c r="F20" s="18">
        <v>1908.1849999999999</v>
      </c>
      <c r="G20" s="7">
        <v>394.99429499999997</v>
      </c>
      <c r="H20" s="6" t="s">
        <v>2993</v>
      </c>
    </row>
    <row r="21" spans="1:8" ht="38.25" x14ac:dyDescent="0.25">
      <c r="A21" s="11" t="s">
        <v>3009</v>
      </c>
      <c r="B21" s="12" t="s">
        <v>3008</v>
      </c>
      <c r="C21" s="11" t="s">
        <v>20</v>
      </c>
      <c r="D21" s="49">
        <v>3</v>
      </c>
      <c r="E21" s="9">
        <v>1248.33</v>
      </c>
      <c r="F21" s="18">
        <v>72.570000000000007</v>
      </c>
      <c r="G21" s="7">
        <v>217.71000000000004</v>
      </c>
      <c r="H21" s="6" t="s">
        <v>2993</v>
      </c>
    </row>
    <row r="22" spans="1:8" ht="25.5" x14ac:dyDescent="0.25">
      <c r="A22" s="11" t="s">
        <v>3007</v>
      </c>
      <c r="B22" s="12" t="s">
        <v>3006</v>
      </c>
      <c r="C22" s="11" t="s">
        <v>86</v>
      </c>
      <c r="D22" s="49">
        <v>6.0220000000000002</v>
      </c>
      <c r="E22" s="9">
        <v>103324.69314</v>
      </c>
      <c r="F22" s="18">
        <v>1496.1665000000003</v>
      </c>
      <c r="G22" s="7">
        <v>9009.9146630000014</v>
      </c>
      <c r="H22" s="6" t="s">
        <v>2993</v>
      </c>
    </row>
    <row r="23" spans="1:8" ht="25.5" x14ac:dyDescent="0.25">
      <c r="A23" s="11" t="s">
        <v>3005</v>
      </c>
      <c r="B23" s="12" t="s">
        <v>3004</v>
      </c>
      <c r="C23" s="11" t="s">
        <v>3003</v>
      </c>
      <c r="D23" s="49">
        <v>12</v>
      </c>
      <c r="E23" s="9">
        <v>29056.080000000002</v>
      </c>
      <c r="F23" s="18">
        <v>296.61399999999998</v>
      </c>
      <c r="G23" s="7">
        <v>3559.3679999999995</v>
      </c>
      <c r="H23" s="6" t="s">
        <v>2993</v>
      </c>
    </row>
    <row r="24" spans="1:8" ht="25.5" x14ac:dyDescent="0.25">
      <c r="A24" s="11" t="s">
        <v>3002</v>
      </c>
      <c r="B24" s="12" t="s">
        <v>3001</v>
      </c>
      <c r="C24" s="11" t="s">
        <v>78</v>
      </c>
      <c r="D24" s="49">
        <v>2.5000000000000001E-2</v>
      </c>
      <c r="E24" s="9">
        <v>6814.8132500000011</v>
      </c>
      <c r="F24" s="18">
        <v>33392.584999999999</v>
      </c>
      <c r="G24" s="7">
        <v>834.81462499999998</v>
      </c>
      <c r="H24" s="6" t="s">
        <v>2993</v>
      </c>
    </row>
    <row r="25" spans="1:8" ht="38.25" x14ac:dyDescent="0.25">
      <c r="A25" s="11" t="s">
        <v>3000</v>
      </c>
      <c r="B25" s="12" t="s">
        <v>2999</v>
      </c>
      <c r="C25" s="11" t="s">
        <v>2998</v>
      </c>
      <c r="D25" s="49">
        <v>105</v>
      </c>
      <c r="E25" s="9">
        <v>42291.899999999994</v>
      </c>
      <c r="F25" s="8">
        <v>229.92549999999997</v>
      </c>
      <c r="G25" s="7">
        <v>24142.177499999998</v>
      </c>
      <c r="H25" s="6" t="s">
        <v>2993</v>
      </c>
    </row>
    <row r="26" spans="1:8" ht="25.5" x14ac:dyDescent="0.25">
      <c r="A26" s="11" t="s">
        <v>2997</v>
      </c>
      <c r="B26" s="12" t="s">
        <v>2996</v>
      </c>
      <c r="C26" s="11" t="s">
        <v>20</v>
      </c>
      <c r="D26" s="49">
        <v>8</v>
      </c>
      <c r="E26" s="9">
        <v>16147.44</v>
      </c>
      <c r="F26" s="8">
        <v>865.40299999999991</v>
      </c>
      <c r="G26" s="7">
        <v>6923.2239999999993</v>
      </c>
      <c r="H26" s="6" t="s">
        <v>2993</v>
      </c>
    </row>
    <row r="27" spans="1:8" ht="25.5" x14ac:dyDescent="0.25">
      <c r="A27" s="11" t="s">
        <v>2995</v>
      </c>
      <c r="B27" s="12" t="s">
        <v>2994</v>
      </c>
      <c r="C27" s="11" t="s">
        <v>78</v>
      </c>
      <c r="D27" s="49">
        <v>0.32900000000000001</v>
      </c>
      <c r="E27" s="9">
        <v>2923.5269000000003</v>
      </c>
      <c r="F27" s="8">
        <v>1449.3230000000001</v>
      </c>
      <c r="G27" s="7">
        <v>476.82726700000006</v>
      </c>
      <c r="H27" s="6" t="s">
        <v>2993</v>
      </c>
    </row>
    <row r="28" spans="1:8" x14ac:dyDescent="0.25">
      <c r="E28" s="83">
        <f>SUM(E12:E27)</f>
        <v>375049.68565</v>
      </c>
      <c r="G28" s="82">
        <f>SUM(G12:G27)</f>
        <v>127119.988736</v>
      </c>
    </row>
    <row r="29" spans="1:8" ht="20.25" x14ac:dyDescent="0.3">
      <c r="A29" s="81"/>
      <c r="B29" s="60" t="s">
        <v>1</v>
      </c>
      <c r="C29" s="81"/>
      <c r="D29" s="92"/>
      <c r="E29" s="81"/>
      <c r="F29" s="81" t="s">
        <v>0</v>
      </c>
      <c r="G29" s="81"/>
      <c r="H29" s="81"/>
    </row>
  </sheetData>
  <mergeCells count="6">
    <mergeCell ref="B9:G9"/>
    <mergeCell ref="F1:H1"/>
    <mergeCell ref="F2:H2"/>
    <mergeCell ref="F3:H3"/>
    <mergeCell ref="F5:H5"/>
    <mergeCell ref="B7:G7"/>
  </mergeCells>
  <pageMargins left="0.25" right="0.25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Normal="100" workbookViewId="0">
      <selection activeCell="F117" sqref="F117"/>
    </sheetView>
  </sheetViews>
  <sheetFormatPr defaultRowHeight="15.75" x14ac:dyDescent="0.25"/>
  <cols>
    <col min="1" max="1" width="8.375" bestFit="1" customWidth="1"/>
    <col min="2" max="2" width="34.625" customWidth="1"/>
    <col min="3" max="3" width="5.875" bestFit="1" customWidth="1"/>
    <col min="4" max="4" width="5.625" bestFit="1" customWidth="1"/>
    <col min="5" max="5" width="11.875" bestFit="1" customWidth="1"/>
    <col min="6" max="6" width="11.125" customWidth="1"/>
    <col min="7" max="7" width="9.375" hidden="1" customWidth="1"/>
    <col min="8" max="8" width="9.625" hidden="1" customWidth="1"/>
    <col min="9" max="9" width="10.5" customWidth="1"/>
    <col min="10" max="10" width="11.5" customWidth="1"/>
    <col min="11" max="11" width="10.25" customWidth="1"/>
  </cols>
  <sheetData>
    <row r="1" spans="1:11" ht="20.25" x14ac:dyDescent="0.3">
      <c r="A1" s="54"/>
      <c r="B1" s="54"/>
      <c r="C1" s="54"/>
      <c r="D1" s="54"/>
      <c r="E1" s="104" t="s">
        <v>187</v>
      </c>
      <c r="F1" s="104"/>
      <c r="G1" s="104"/>
      <c r="H1" s="104"/>
      <c r="I1" s="104"/>
      <c r="J1" s="104"/>
      <c r="K1" s="104"/>
    </row>
    <row r="2" spans="1:11" ht="20.25" x14ac:dyDescent="0.3">
      <c r="A2" s="54"/>
      <c r="B2" s="54"/>
      <c r="C2" s="54"/>
      <c r="D2" s="54"/>
      <c r="E2" s="104" t="s">
        <v>186</v>
      </c>
      <c r="F2" s="104"/>
      <c r="G2" s="104"/>
      <c r="H2" s="104"/>
      <c r="I2" s="104"/>
      <c r="J2" s="104"/>
      <c r="K2" s="104"/>
    </row>
    <row r="3" spans="1:11" ht="20.25" x14ac:dyDescent="0.3">
      <c r="A3" s="54"/>
      <c r="B3" s="54"/>
      <c r="C3" s="54"/>
      <c r="D3" s="54"/>
      <c r="E3" s="102" t="s">
        <v>185</v>
      </c>
      <c r="F3" s="102"/>
      <c r="G3" s="102"/>
      <c r="H3" s="102"/>
      <c r="I3" s="102"/>
      <c r="J3" s="102"/>
      <c r="K3" s="102"/>
    </row>
    <row r="4" spans="1:11" ht="21" x14ac:dyDescent="0.35">
      <c r="A4" s="54"/>
      <c r="B4" s="54"/>
      <c r="C4" s="54"/>
      <c r="D4" s="54"/>
      <c r="E4" s="90"/>
      <c r="F4" s="46"/>
      <c r="G4" s="46"/>
      <c r="H4" s="45"/>
      <c r="I4" s="89"/>
      <c r="J4" s="89"/>
      <c r="K4" s="89"/>
    </row>
    <row r="5" spans="1:11" ht="20.25" x14ac:dyDescent="0.3">
      <c r="A5" s="54"/>
      <c r="B5" s="54"/>
      <c r="C5" s="54"/>
      <c r="D5" s="54"/>
      <c r="E5" s="101" t="s">
        <v>184</v>
      </c>
      <c r="F5" s="101"/>
      <c r="G5" s="101"/>
      <c r="H5" s="101"/>
      <c r="I5" s="101"/>
      <c r="J5" s="101"/>
      <c r="K5" s="101"/>
    </row>
    <row r="6" spans="1:11" ht="21" x14ac:dyDescent="0.35">
      <c r="A6" s="54"/>
      <c r="B6" s="54"/>
      <c r="C6" s="54"/>
      <c r="D6" s="54"/>
      <c r="E6" s="55"/>
      <c r="F6" s="54"/>
      <c r="G6" s="54"/>
      <c r="H6" s="51"/>
    </row>
    <row r="7" spans="1:11" ht="21" x14ac:dyDescent="0.35">
      <c r="A7" s="54"/>
      <c r="B7" s="103" t="s">
        <v>183</v>
      </c>
      <c r="C7" s="103"/>
      <c r="D7" s="103"/>
      <c r="E7" s="103"/>
      <c r="F7" s="103"/>
      <c r="G7" s="103"/>
      <c r="H7" s="51"/>
    </row>
    <row r="8" spans="1:11" ht="21" x14ac:dyDescent="0.35">
      <c r="A8" s="54"/>
      <c r="B8" s="54"/>
      <c r="C8" s="54"/>
      <c r="D8" s="54"/>
      <c r="E8" s="55"/>
      <c r="F8" s="54"/>
      <c r="G8" s="54"/>
      <c r="H8" s="51"/>
    </row>
    <row r="9" spans="1:11" ht="21" x14ac:dyDescent="0.35">
      <c r="A9" s="54"/>
      <c r="B9" s="100" t="s">
        <v>2798</v>
      </c>
      <c r="C9" s="100"/>
      <c r="D9" s="100"/>
      <c r="E9" s="100"/>
      <c r="F9" s="100"/>
      <c r="G9" s="100"/>
      <c r="H9" s="51"/>
    </row>
    <row r="10" spans="1:11" ht="89.25" x14ac:dyDescent="0.25">
      <c r="A10" s="16" t="s">
        <v>2992</v>
      </c>
      <c r="B10" s="17" t="s">
        <v>2991</v>
      </c>
      <c r="C10" s="16" t="s">
        <v>16</v>
      </c>
      <c r="D10" s="25" t="s">
        <v>15</v>
      </c>
      <c r="E10" s="15" t="s">
        <v>2990</v>
      </c>
      <c r="F10" s="15" t="s">
        <v>14</v>
      </c>
      <c r="G10" s="88" t="s">
        <v>2989</v>
      </c>
      <c r="H10" s="88" t="s">
        <v>2988</v>
      </c>
      <c r="I10" s="14" t="s">
        <v>2987</v>
      </c>
      <c r="J10" s="14" t="s">
        <v>2986</v>
      </c>
      <c r="K10" s="13" t="s">
        <v>2985</v>
      </c>
    </row>
    <row r="11" spans="1:11" ht="25.5" x14ac:dyDescent="0.25">
      <c r="A11" s="11" t="s">
        <v>2984</v>
      </c>
      <c r="B11" s="12" t="s">
        <v>2983</v>
      </c>
      <c r="C11" s="11" t="s">
        <v>20</v>
      </c>
      <c r="D11" s="75">
        <v>2</v>
      </c>
      <c r="E11" s="20">
        <v>1549.17</v>
      </c>
      <c r="F11" s="9">
        <f t="shared" ref="F11:F42" si="0">E11*D11</f>
        <v>3098.34</v>
      </c>
      <c r="G11" s="86">
        <v>1897.73</v>
      </c>
      <c r="H11" s="87">
        <f t="shared" ref="H11:H42" si="1">G11*D11</f>
        <v>3795.46</v>
      </c>
      <c r="I11" s="8">
        <f t="shared" ref="I11:I42" si="2">G11*0.35</f>
        <v>664.20549999999992</v>
      </c>
      <c r="J11" s="7">
        <f t="shared" ref="J11:J42" si="3">I11*D11</f>
        <v>1328.4109999999998</v>
      </c>
      <c r="K11" s="6" t="s">
        <v>2798</v>
      </c>
    </row>
    <row r="12" spans="1:11" ht="25.5" x14ac:dyDescent="0.25">
      <c r="A12" s="11" t="s">
        <v>2982</v>
      </c>
      <c r="B12" s="12" t="s">
        <v>2981</v>
      </c>
      <c r="C12" s="11" t="s">
        <v>20</v>
      </c>
      <c r="D12" s="75">
        <v>2</v>
      </c>
      <c r="E12" s="20">
        <v>266.43</v>
      </c>
      <c r="F12" s="9">
        <f t="shared" si="0"/>
        <v>532.86</v>
      </c>
      <c r="G12" s="86">
        <v>434.55</v>
      </c>
      <c r="H12" s="87">
        <f t="shared" si="1"/>
        <v>869.1</v>
      </c>
      <c r="I12" s="8">
        <f t="shared" si="2"/>
        <v>152.0925</v>
      </c>
      <c r="J12" s="7">
        <f t="shared" si="3"/>
        <v>304.185</v>
      </c>
      <c r="K12" s="6" t="s">
        <v>2798</v>
      </c>
    </row>
    <row r="13" spans="1:11" ht="38.25" x14ac:dyDescent="0.25">
      <c r="A13" s="11" t="s">
        <v>2980</v>
      </c>
      <c r="B13" s="12" t="s">
        <v>2979</v>
      </c>
      <c r="C13" s="11" t="s">
        <v>20</v>
      </c>
      <c r="D13" s="75">
        <v>8</v>
      </c>
      <c r="E13" s="20">
        <v>152.54</v>
      </c>
      <c r="F13" s="9">
        <f t="shared" si="0"/>
        <v>1220.32</v>
      </c>
      <c r="G13" s="86">
        <v>266.02999999999997</v>
      </c>
      <c r="H13" s="87">
        <f t="shared" si="1"/>
        <v>2128.2399999999998</v>
      </c>
      <c r="I13" s="8">
        <f t="shared" si="2"/>
        <v>93.110499999999988</v>
      </c>
      <c r="J13" s="7">
        <f t="shared" si="3"/>
        <v>744.8839999999999</v>
      </c>
      <c r="K13" s="6" t="s">
        <v>2798</v>
      </c>
    </row>
    <row r="14" spans="1:11" ht="25.5" x14ac:dyDescent="0.25">
      <c r="A14" s="11" t="s">
        <v>2978</v>
      </c>
      <c r="B14" s="12" t="s">
        <v>2977</v>
      </c>
      <c r="C14" s="11" t="s">
        <v>20</v>
      </c>
      <c r="D14" s="75">
        <v>1</v>
      </c>
      <c r="E14" s="20">
        <v>5180</v>
      </c>
      <c r="F14" s="9">
        <f t="shared" si="0"/>
        <v>5180</v>
      </c>
      <c r="G14" s="86">
        <v>8153.32</v>
      </c>
      <c r="H14" s="87">
        <f t="shared" si="1"/>
        <v>8153.32</v>
      </c>
      <c r="I14" s="8">
        <f t="shared" si="2"/>
        <v>2853.6619999999998</v>
      </c>
      <c r="J14" s="7">
        <f t="shared" si="3"/>
        <v>2853.6619999999998</v>
      </c>
      <c r="K14" s="6" t="s">
        <v>2798</v>
      </c>
    </row>
    <row r="15" spans="1:11" ht="38.25" x14ac:dyDescent="0.25">
      <c r="A15" s="11" t="s">
        <v>2976</v>
      </c>
      <c r="B15" s="12" t="s">
        <v>2975</v>
      </c>
      <c r="C15" s="11" t="s">
        <v>20</v>
      </c>
      <c r="D15" s="75">
        <v>1</v>
      </c>
      <c r="E15" s="20">
        <v>8916.67</v>
      </c>
      <c r="F15" s="9">
        <f t="shared" si="0"/>
        <v>8916.67</v>
      </c>
      <c r="G15" s="86">
        <v>14034.84</v>
      </c>
      <c r="H15" s="87">
        <f t="shared" si="1"/>
        <v>14034.84</v>
      </c>
      <c r="I15" s="8">
        <f t="shared" si="2"/>
        <v>4912.1939999999995</v>
      </c>
      <c r="J15" s="7">
        <f t="shared" si="3"/>
        <v>4912.1939999999995</v>
      </c>
      <c r="K15" s="6" t="s">
        <v>2798</v>
      </c>
    </row>
    <row r="16" spans="1:11" ht="38.25" x14ac:dyDescent="0.25">
      <c r="A16" s="11" t="s">
        <v>2974</v>
      </c>
      <c r="B16" s="12" t="s">
        <v>2973</v>
      </c>
      <c r="C16" s="11" t="s">
        <v>20</v>
      </c>
      <c r="D16" s="75">
        <v>2</v>
      </c>
      <c r="E16" s="20">
        <v>30555.07</v>
      </c>
      <c r="F16" s="9">
        <f t="shared" si="0"/>
        <v>61110.14</v>
      </c>
      <c r="G16" s="86">
        <v>48093.68</v>
      </c>
      <c r="H16" s="87">
        <f t="shared" si="1"/>
        <v>96187.36</v>
      </c>
      <c r="I16" s="8">
        <f t="shared" si="2"/>
        <v>16832.788</v>
      </c>
      <c r="J16" s="7">
        <f t="shared" si="3"/>
        <v>33665.576000000001</v>
      </c>
      <c r="K16" s="6" t="s">
        <v>2798</v>
      </c>
    </row>
    <row r="17" spans="1:11" ht="25.5" x14ac:dyDescent="0.25">
      <c r="A17" s="11" t="s">
        <v>2972</v>
      </c>
      <c r="B17" s="12" t="s">
        <v>2971</v>
      </c>
      <c r="C17" s="11" t="s">
        <v>20</v>
      </c>
      <c r="D17" s="75">
        <v>1</v>
      </c>
      <c r="E17" s="20">
        <v>8300</v>
      </c>
      <c r="F17" s="9">
        <f t="shared" si="0"/>
        <v>8300</v>
      </c>
      <c r="G17" s="86">
        <v>13064.2</v>
      </c>
      <c r="H17" s="87">
        <f t="shared" si="1"/>
        <v>13064.2</v>
      </c>
      <c r="I17" s="8">
        <f t="shared" si="2"/>
        <v>4572.47</v>
      </c>
      <c r="J17" s="7">
        <f t="shared" si="3"/>
        <v>4572.47</v>
      </c>
      <c r="K17" s="6" t="s">
        <v>2798</v>
      </c>
    </row>
    <row r="18" spans="1:11" ht="25.5" x14ac:dyDescent="0.25">
      <c r="A18" s="11" t="s">
        <v>2970</v>
      </c>
      <c r="B18" s="12" t="s">
        <v>2969</v>
      </c>
      <c r="C18" s="11" t="s">
        <v>20</v>
      </c>
      <c r="D18" s="75">
        <v>2</v>
      </c>
      <c r="E18" s="20">
        <v>3915</v>
      </c>
      <c r="F18" s="9">
        <f t="shared" si="0"/>
        <v>7830</v>
      </c>
      <c r="G18" s="86">
        <v>6162.21</v>
      </c>
      <c r="H18" s="87">
        <f t="shared" si="1"/>
        <v>12324.42</v>
      </c>
      <c r="I18" s="8">
        <f t="shared" si="2"/>
        <v>2156.7734999999998</v>
      </c>
      <c r="J18" s="7">
        <f t="shared" si="3"/>
        <v>4313.5469999999996</v>
      </c>
      <c r="K18" s="6" t="s">
        <v>2798</v>
      </c>
    </row>
    <row r="19" spans="1:11" ht="25.5" x14ac:dyDescent="0.25">
      <c r="A19" s="11" t="s">
        <v>2968</v>
      </c>
      <c r="B19" s="12" t="s">
        <v>2967</v>
      </c>
      <c r="C19" s="11" t="s">
        <v>20</v>
      </c>
      <c r="D19" s="75">
        <v>2</v>
      </c>
      <c r="E19" s="20">
        <v>5288.33</v>
      </c>
      <c r="F19" s="9">
        <f t="shared" si="0"/>
        <v>10576.66</v>
      </c>
      <c r="G19" s="86">
        <v>8323.83</v>
      </c>
      <c r="H19" s="87">
        <f t="shared" si="1"/>
        <v>16647.66</v>
      </c>
      <c r="I19" s="8">
        <f t="shared" si="2"/>
        <v>2913.3404999999998</v>
      </c>
      <c r="J19" s="7">
        <f t="shared" si="3"/>
        <v>5826.6809999999996</v>
      </c>
      <c r="K19" s="6" t="s">
        <v>2798</v>
      </c>
    </row>
    <row r="20" spans="1:11" ht="25.5" x14ac:dyDescent="0.25">
      <c r="A20" s="11" t="s">
        <v>2966</v>
      </c>
      <c r="B20" s="12" t="s">
        <v>2965</v>
      </c>
      <c r="C20" s="11" t="s">
        <v>20</v>
      </c>
      <c r="D20" s="75">
        <v>3</v>
      </c>
      <c r="E20" s="20">
        <v>2330.83</v>
      </c>
      <c r="F20" s="9">
        <f t="shared" si="0"/>
        <v>6992.49</v>
      </c>
      <c r="G20" s="86">
        <v>3668.73</v>
      </c>
      <c r="H20" s="87">
        <f t="shared" si="1"/>
        <v>11006.19</v>
      </c>
      <c r="I20" s="8">
        <f t="shared" si="2"/>
        <v>1284.0554999999999</v>
      </c>
      <c r="J20" s="7">
        <f t="shared" si="3"/>
        <v>3852.1664999999998</v>
      </c>
      <c r="K20" s="6" t="s">
        <v>2798</v>
      </c>
    </row>
    <row r="21" spans="1:11" ht="25.5" x14ac:dyDescent="0.25">
      <c r="A21" s="11" t="s">
        <v>2964</v>
      </c>
      <c r="B21" s="12" t="s">
        <v>2963</v>
      </c>
      <c r="C21" s="11" t="s">
        <v>20</v>
      </c>
      <c r="D21" s="75">
        <v>1</v>
      </c>
      <c r="E21" s="20">
        <v>2191.67</v>
      </c>
      <c r="F21" s="9">
        <f t="shared" si="0"/>
        <v>2191.67</v>
      </c>
      <c r="G21" s="86">
        <v>3449.69</v>
      </c>
      <c r="H21" s="87">
        <f t="shared" si="1"/>
        <v>3449.69</v>
      </c>
      <c r="I21" s="8">
        <f t="shared" si="2"/>
        <v>1207.3915</v>
      </c>
      <c r="J21" s="7">
        <f t="shared" si="3"/>
        <v>1207.3915</v>
      </c>
      <c r="K21" s="6" t="s">
        <v>2798</v>
      </c>
    </row>
    <row r="22" spans="1:11" x14ac:dyDescent="0.25">
      <c r="A22" s="11" t="s">
        <v>2962</v>
      </c>
      <c r="B22" s="12" t="s">
        <v>2961</v>
      </c>
      <c r="C22" s="11" t="s">
        <v>20</v>
      </c>
      <c r="D22" s="75">
        <v>1</v>
      </c>
      <c r="E22" s="20">
        <v>9876.67</v>
      </c>
      <c r="F22" s="9">
        <f t="shared" si="0"/>
        <v>9876.67</v>
      </c>
      <c r="G22" s="86">
        <v>12098.92</v>
      </c>
      <c r="H22" s="87">
        <f t="shared" si="1"/>
        <v>12098.92</v>
      </c>
      <c r="I22" s="8">
        <f t="shared" si="2"/>
        <v>4234.6219999999994</v>
      </c>
      <c r="J22" s="7">
        <f t="shared" si="3"/>
        <v>4234.6219999999994</v>
      </c>
      <c r="K22" s="6" t="s">
        <v>2798</v>
      </c>
    </row>
    <row r="23" spans="1:11" ht="38.25" x14ac:dyDescent="0.25">
      <c r="A23" s="11" t="s">
        <v>2960</v>
      </c>
      <c r="B23" s="12" t="s">
        <v>2959</v>
      </c>
      <c r="C23" s="11" t="s">
        <v>20</v>
      </c>
      <c r="D23" s="75">
        <v>2</v>
      </c>
      <c r="E23" s="20">
        <v>639.83000000000004</v>
      </c>
      <c r="F23" s="9">
        <f t="shared" si="0"/>
        <v>1279.6600000000001</v>
      </c>
      <c r="G23" s="86">
        <v>998.77</v>
      </c>
      <c r="H23" s="87">
        <f t="shared" si="1"/>
        <v>1997.54</v>
      </c>
      <c r="I23" s="8">
        <f t="shared" si="2"/>
        <v>349.56949999999995</v>
      </c>
      <c r="J23" s="7">
        <f t="shared" si="3"/>
        <v>699.1389999999999</v>
      </c>
      <c r="K23" s="6" t="s">
        <v>2798</v>
      </c>
    </row>
    <row r="24" spans="1:11" ht="25.5" x14ac:dyDescent="0.25">
      <c r="A24" s="11" t="s">
        <v>2958</v>
      </c>
      <c r="B24" s="12" t="s">
        <v>2957</v>
      </c>
      <c r="C24" s="11" t="s">
        <v>20</v>
      </c>
      <c r="D24" s="75">
        <v>2</v>
      </c>
      <c r="E24" s="20">
        <v>5334.94</v>
      </c>
      <c r="F24" s="9">
        <f t="shared" si="0"/>
        <v>10669.88</v>
      </c>
      <c r="G24" s="86">
        <v>8397.2000000000007</v>
      </c>
      <c r="H24" s="87">
        <f t="shared" si="1"/>
        <v>16794.400000000001</v>
      </c>
      <c r="I24" s="8">
        <f t="shared" si="2"/>
        <v>2939.02</v>
      </c>
      <c r="J24" s="7">
        <f t="shared" si="3"/>
        <v>5878.04</v>
      </c>
      <c r="K24" s="6" t="s">
        <v>2798</v>
      </c>
    </row>
    <row r="25" spans="1:11" ht="25.5" x14ac:dyDescent="0.25">
      <c r="A25" s="11" t="s">
        <v>2956</v>
      </c>
      <c r="B25" s="12" t="s">
        <v>2955</v>
      </c>
      <c r="C25" s="11" t="s">
        <v>20</v>
      </c>
      <c r="D25" s="75">
        <v>1</v>
      </c>
      <c r="E25" s="20">
        <v>3622.5</v>
      </c>
      <c r="F25" s="9">
        <f t="shared" si="0"/>
        <v>3622.5</v>
      </c>
      <c r="G25" s="86">
        <v>5908.3</v>
      </c>
      <c r="H25" s="87">
        <f t="shared" si="1"/>
        <v>5908.3</v>
      </c>
      <c r="I25" s="8">
        <f t="shared" si="2"/>
        <v>2067.9049999999997</v>
      </c>
      <c r="J25" s="7">
        <f t="shared" si="3"/>
        <v>2067.9049999999997</v>
      </c>
      <c r="K25" s="6" t="s">
        <v>2798</v>
      </c>
    </row>
    <row r="26" spans="1:11" x14ac:dyDescent="0.25">
      <c r="A26" s="11" t="s">
        <v>2954</v>
      </c>
      <c r="B26" s="12" t="s">
        <v>2953</v>
      </c>
      <c r="C26" s="11" t="s">
        <v>20</v>
      </c>
      <c r="D26" s="75">
        <v>1</v>
      </c>
      <c r="E26" s="20">
        <v>9150</v>
      </c>
      <c r="F26" s="9">
        <f t="shared" si="0"/>
        <v>9150</v>
      </c>
      <c r="G26" s="86">
        <v>11208.75</v>
      </c>
      <c r="H26" s="87">
        <f t="shared" si="1"/>
        <v>11208.75</v>
      </c>
      <c r="I26" s="8">
        <f t="shared" si="2"/>
        <v>3923.0624999999995</v>
      </c>
      <c r="J26" s="7">
        <f t="shared" si="3"/>
        <v>3923.0624999999995</v>
      </c>
      <c r="K26" s="6" t="s">
        <v>2798</v>
      </c>
    </row>
    <row r="27" spans="1:11" ht="25.5" x14ac:dyDescent="0.25">
      <c r="A27" s="11" t="s">
        <v>2952</v>
      </c>
      <c r="B27" s="12" t="s">
        <v>2951</v>
      </c>
      <c r="C27" s="11" t="s">
        <v>20</v>
      </c>
      <c r="D27" s="75">
        <v>1</v>
      </c>
      <c r="E27" s="20">
        <v>4177.97</v>
      </c>
      <c r="F27" s="9">
        <f t="shared" si="0"/>
        <v>4177.97</v>
      </c>
      <c r="G27" s="86">
        <v>6521.81</v>
      </c>
      <c r="H27" s="87">
        <f t="shared" si="1"/>
        <v>6521.81</v>
      </c>
      <c r="I27" s="8">
        <f t="shared" si="2"/>
        <v>2282.6334999999999</v>
      </c>
      <c r="J27" s="7">
        <f t="shared" si="3"/>
        <v>2282.6334999999999</v>
      </c>
      <c r="K27" s="6" t="s">
        <v>2798</v>
      </c>
    </row>
    <row r="28" spans="1:11" ht="38.25" x14ac:dyDescent="0.25">
      <c r="A28" s="11" t="s">
        <v>2950</v>
      </c>
      <c r="B28" s="12" t="s">
        <v>2949</v>
      </c>
      <c r="C28" s="11" t="s">
        <v>20</v>
      </c>
      <c r="D28" s="75">
        <v>4</v>
      </c>
      <c r="E28" s="20">
        <v>28019.43</v>
      </c>
      <c r="F28" s="9">
        <f t="shared" si="0"/>
        <v>112077.72</v>
      </c>
      <c r="G28" s="86">
        <v>34323.800000000003</v>
      </c>
      <c r="H28" s="87">
        <f t="shared" si="1"/>
        <v>137295.20000000001</v>
      </c>
      <c r="I28" s="8">
        <f t="shared" si="2"/>
        <v>12013.33</v>
      </c>
      <c r="J28" s="7">
        <f t="shared" si="3"/>
        <v>48053.32</v>
      </c>
      <c r="K28" s="6" t="s">
        <v>2798</v>
      </c>
    </row>
    <row r="29" spans="1:11" x14ac:dyDescent="0.25">
      <c r="A29" s="11" t="s">
        <v>2948</v>
      </c>
      <c r="B29" s="12" t="s">
        <v>2947</v>
      </c>
      <c r="C29" s="11" t="s">
        <v>20</v>
      </c>
      <c r="D29" s="75">
        <v>1</v>
      </c>
      <c r="E29" s="20">
        <v>8112.5</v>
      </c>
      <c r="F29" s="9">
        <f t="shared" si="0"/>
        <v>8112.5</v>
      </c>
      <c r="G29" s="86">
        <v>9937.81</v>
      </c>
      <c r="H29" s="87">
        <f t="shared" si="1"/>
        <v>9937.81</v>
      </c>
      <c r="I29" s="8">
        <f t="shared" si="2"/>
        <v>3478.2334999999998</v>
      </c>
      <c r="J29" s="7">
        <f t="shared" si="3"/>
        <v>3478.2334999999998</v>
      </c>
      <c r="K29" s="6" t="s">
        <v>2798</v>
      </c>
    </row>
    <row r="30" spans="1:11" ht="38.25" x14ac:dyDescent="0.25">
      <c r="A30" s="11" t="s">
        <v>2946</v>
      </c>
      <c r="B30" s="12" t="s">
        <v>2945</v>
      </c>
      <c r="C30" s="11" t="s">
        <v>20</v>
      </c>
      <c r="D30" s="75">
        <v>1</v>
      </c>
      <c r="E30" s="20">
        <v>19917.740000000002</v>
      </c>
      <c r="F30" s="9">
        <f t="shared" si="0"/>
        <v>19917.740000000002</v>
      </c>
      <c r="G30" s="86">
        <v>31350.52</v>
      </c>
      <c r="H30" s="87">
        <f t="shared" si="1"/>
        <v>31350.52</v>
      </c>
      <c r="I30" s="8">
        <f t="shared" si="2"/>
        <v>10972.681999999999</v>
      </c>
      <c r="J30" s="7">
        <f t="shared" si="3"/>
        <v>10972.681999999999</v>
      </c>
      <c r="K30" s="6" t="s">
        <v>2798</v>
      </c>
    </row>
    <row r="31" spans="1:11" ht="25.5" x14ac:dyDescent="0.25">
      <c r="A31" s="11" t="s">
        <v>2944</v>
      </c>
      <c r="B31" s="12" t="s">
        <v>2943</v>
      </c>
      <c r="C31" s="11" t="s">
        <v>20</v>
      </c>
      <c r="D31" s="75">
        <v>4</v>
      </c>
      <c r="E31" s="20">
        <v>6450</v>
      </c>
      <c r="F31" s="9">
        <f t="shared" si="0"/>
        <v>25800</v>
      </c>
      <c r="G31" s="86">
        <v>10152.299999999999</v>
      </c>
      <c r="H31" s="87">
        <f t="shared" si="1"/>
        <v>40609.199999999997</v>
      </c>
      <c r="I31" s="8">
        <f t="shared" si="2"/>
        <v>3553.3049999999994</v>
      </c>
      <c r="J31" s="7">
        <f t="shared" si="3"/>
        <v>14213.219999999998</v>
      </c>
      <c r="K31" s="6" t="s">
        <v>2798</v>
      </c>
    </row>
    <row r="32" spans="1:11" ht="25.5" x14ac:dyDescent="0.25">
      <c r="A32" s="11" t="s">
        <v>2942</v>
      </c>
      <c r="B32" s="12" t="s">
        <v>2941</v>
      </c>
      <c r="C32" s="11" t="s">
        <v>20</v>
      </c>
      <c r="D32" s="75">
        <v>2</v>
      </c>
      <c r="E32" s="20">
        <v>9500</v>
      </c>
      <c r="F32" s="9">
        <f t="shared" si="0"/>
        <v>19000</v>
      </c>
      <c r="G32" s="86">
        <v>14953</v>
      </c>
      <c r="H32" s="87">
        <f t="shared" si="1"/>
        <v>29906</v>
      </c>
      <c r="I32" s="8">
        <f t="shared" si="2"/>
        <v>5233.5499999999993</v>
      </c>
      <c r="J32" s="7">
        <f t="shared" si="3"/>
        <v>10467.099999999999</v>
      </c>
      <c r="K32" s="6" t="s">
        <v>2798</v>
      </c>
    </row>
    <row r="33" spans="1:11" ht="25.5" x14ac:dyDescent="0.25">
      <c r="A33" s="11" t="s">
        <v>2940</v>
      </c>
      <c r="B33" s="12" t="s">
        <v>2939</v>
      </c>
      <c r="C33" s="11" t="s">
        <v>20</v>
      </c>
      <c r="D33" s="75">
        <v>2</v>
      </c>
      <c r="E33" s="20">
        <v>20950</v>
      </c>
      <c r="F33" s="9">
        <f t="shared" si="0"/>
        <v>41900</v>
      </c>
      <c r="G33" s="86">
        <v>32975.300000000003</v>
      </c>
      <c r="H33" s="87">
        <f t="shared" si="1"/>
        <v>65950.600000000006</v>
      </c>
      <c r="I33" s="8">
        <f t="shared" si="2"/>
        <v>11541.355</v>
      </c>
      <c r="J33" s="7">
        <f t="shared" si="3"/>
        <v>23082.71</v>
      </c>
      <c r="K33" s="6" t="s">
        <v>2798</v>
      </c>
    </row>
    <row r="34" spans="1:11" ht="25.5" x14ac:dyDescent="0.25">
      <c r="A34" s="11" t="s">
        <v>2938</v>
      </c>
      <c r="B34" s="12" t="s">
        <v>2937</v>
      </c>
      <c r="C34" s="11" t="s">
        <v>20</v>
      </c>
      <c r="D34" s="75">
        <v>2</v>
      </c>
      <c r="E34" s="20">
        <v>1450</v>
      </c>
      <c r="F34" s="9">
        <f t="shared" si="0"/>
        <v>2900</v>
      </c>
      <c r="G34" s="86">
        <v>2282.3000000000002</v>
      </c>
      <c r="H34" s="87">
        <f t="shared" si="1"/>
        <v>4564.6000000000004</v>
      </c>
      <c r="I34" s="8">
        <f t="shared" si="2"/>
        <v>798.80500000000006</v>
      </c>
      <c r="J34" s="7">
        <f t="shared" si="3"/>
        <v>1597.6100000000001</v>
      </c>
      <c r="K34" s="6" t="s">
        <v>2798</v>
      </c>
    </row>
    <row r="35" spans="1:11" ht="25.5" x14ac:dyDescent="0.25">
      <c r="A35" s="11" t="s">
        <v>2936</v>
      </c>
      <c r="B35" s="12" t="s">
        <v>2935</v>
      </c>
      <c r="C35" s="11" t="s">
        <v>20</v>
      </c>
      <c r="D35" s="75">
        <v>1</v>
      </c>
      <c r="E35" s="20">
        <v>951.69</v>
      </c>
      <c r="F35" s="9">
        <f t="shared" si="0"/>
        <v>951.69</v>
      </c>
      <c r="G35" s="86">
        <v>1485.59</v>
      </c>
      <c r="H35" s="87">
        <f t="shared" si="1"/>
        <v>1485.59</v>
      </c>
      <c r="I35" s="8">
        <f t="shared" si="2"/>
        <v>519.95649999999989</v>
      </c>
      <c r="J35" s="7">
        <f t="shared" si="3"/>
        <v>519.95649999999989</v>
      </c>
      <c r="K35" s="6" t="s">
        <v>2798</v>
      </c>
    </row>
    <row r="36" spans="1:11" x14ac:dyDescent="0.25">
      <c r="A36" s="11" t="s">
        <v>2934</v>
      </c>
      <c r="B36" s="12" t="s">
        <v>2933</v>
      </c>
      <c r="C36" s="11" t="s">
        <v>20</v>
      </c>
      <c r="D36" s="75">
        <v>1</v>
      </c>
      <c r="E36" s="20">
        <v>416.67</v>
      </c>
      <c r="F36" s="9">
        <f t="shared" si="0"/>
        <v>416.67</v>
      </c>
      <c r="G36" s="86">
        <v>510.42</v>
      </c>
      <c r="H36" s="87">
        <f t="shared" si="1"/>
        <v>510.42</v>
      </c>
      <c r="I36" s="8">
        <f t="shared" si="2"/>
        <v>178.64699999999999</v>
      </c>
      <c r="J36" s="7">
        <f t="shared" si="3"/>
        <v>178.64699999999999</v>
      </c>
      <c r="K36" s="6" t="s">
        <v>2798</v>
      </c>
    </row>
    <row r="37" spans="1:11" ht="51" x14ac:dyDescent="0.25">
      <c r="A37" s="11" t="s">
        <v>2932</v>
      </c>
      <c r="B37" s="12" t="s">
        <v>2931</v>
      </c>
      <c r="C37" s="11" t="s">
        <v>20</v>
      </c>
      <c r="D37" s="75">
        <v>2</v>
      </c>
      <c r="E37" s="20">
        <v>38934.870000000003</v>
      </c>
      <c r="F37" s="9">
        <f t="shared" si="0"/>
        <v>77869.740000000005</v>
      </c>
      <c r="G37" s="86">
        <v>60777.33</v>
      </c>
      <c r="H37" s="87">
        <f t="shared" si="1"/>
        <v>121554.66</v>
      </c>
      <c r="I37" s="8">
        <f t="shared" si="2"/>
        <v>21272.065500000001</v>
      </c>
      <c r="J37" s="7">
        <f t="shared" si="3"/>
        <v>42544.131000000001</v>
      </c>
      <c r="K37" s="6" t="s">
        <v>2798</v>
      </c>
    </row>
    <row r="38" spans="1:11" x14ac:dyDescent="0.25">
      <c r="A38" s="11" t="s">
        <v>2930</v>
      </c>
      <c r="B38" s="12" t="s">
        <v>2929</v>
      </c>
      <c r="C38" s="11" t="s">
        <v>20</v>
      </c>
      <c r="D38" s="75">
        <v>1</v>
      </c>
      <c r="E38" s="20">
        <v>2453.64</v>
      </c>
      <c r="F38" s="9">
        <f t="shared" si="0"/>
        <v>2453.64</v>
      </c>
      <c r="G38" s="86">
        <v>3005.71</v>
      </c>
      <c r="H38" s="87">
        <f t="shared" si="1"/>
        <v>3005.71</v>
      </c>
      <c r="I38" s="8">
        <f t="shared" si="2"/>
        <v>1051.9984999999999</v>
      </c>
      <c r="J38" s="7">
        <f t="shared" si="3"/>
        <v>1051.9984999999999</v>
      </c>
      <c r="K38" s="6" t="s">
        <v>2798</v>
      </c>
    </row>
    <row r="39" spans="1:11" ht="25.5" x14ac:dyDescent="0.25">
      <c r="A39" s="11" t="s">
        <v>2928</v>
      </c>
      <c r="B39" s="12" t="s">
        <v>2927</v>
      </c>
      <c r="C39" s="11" t="s">
        <v>20</v>
      </c>
      <c r="D39" s="75">
        <v>1</v>
      </c>
      <c r="E39" s="20">
        <v>1906.78</v>
      </c>
      <c r="F39" s="9">
        <f t="shared" si="0"/>
        <v>1906.78</v>
      </c>
      <c r="G39" s="86">
        <v>3325.42</v>
      </c>
      <c r="H39" s="87">
        <f t="shared" si="1"/>
        <v>3325.42</v>
      </c>
      <c r="I39" s="8">
        <f t="shared" si="2"/>
        <v>1163.8969999999999</v>
      </c>
      <c r="J39" s="7">
        <f t="shared" si="3"/>
        <v>1163.8969999999999</v>
      </c>
      <c r="K39" s="6" t="s">
        <v>2798</v>
      </c>
    </row>
    <row r="40" spans="1:11" ht="38.25" x14ac:dyDescent="0.25">
      <c r="A40" s="11" t="s">
        <v>2926</v>
      </c>
      <c r="B40" s="12" t="s">
        <v>2925</v>
      </c>
      <c r="C40" s="11" t="s">
        <v>20</v>
      </c>
      <c r="D40" s="75">
        <v>1</v>
      </c>
      <c r="E40" s="20">
        <v>214.18</v>
      </c>
      <c r="F40" s="9">
        <f t="shared" si="0"/>
        <v>214.18</v>
      </c>
      <c r="G40" s="86">
        <v>262.37</v>
      </c>
      <c r="H40" s="87">
        <f t="shared" si="1"/>
        <v>262.37</v>
      </c>
      <c r="I40" s="8">
        <f t="shared" si="2"/>
        <v>91.829499999999996</v>
      </c>
      <c r="J40" s="7">
        <f t="shared" si="3"/>
        <v>91.829499999999996</v>
      </c>
      <c r="K40" s="6" t="s">
        <v>2798</v>
      </c>
    </row>
    <row r="41" spans="1:11" ht="25.5" x14ac:dyDescent="0.25">
      <c r="A41" s="11" t="s">
        <v>2924</v>
      </c>
      <c r="B41" s="12" t="s">
        <v>2923</v>
      </c>
      <c r="C41" s="11" t="s">
        <v>20</v>
      </c>
      <c r="D41" s="75">
        <v>4</v>
      </c>
      <c r="E41" s="20">
        <v>1201.43</v>
      </c>
      <c r="F41" s="9">
        <f t="shared" si="0"/>
        <v>4805.72</v>
      </c>
      <c r="G41" s="86">
        <v>1522.21</v>
      </c>
      <c r="H41" s="87">
        <f t="shared" si="1"/>
        <v>6088.84</v>
      </c>
      <c r="I41" s="8">
        <f t="shared" si="2"/>
        <v>532.77350000000001</v>
      </c>
      <c r="J41" s="7">
        <f t="shared" si="3"/>
        <v>2131.0940000000001</v>
      </c>
      <c r="K41" s="6" t="s">
        <v>2798</v>
      </c>
    </row>
    <row r="42" spans="1:11" ht="25.5" x14ac:dyDescent="0.25">
      <c r="A42" s="11" t="s">
        <v>2922</v>
      </c>
      <c r="B42" s="12" t="s">
        <v>2921</v>
      </c>
      <c r="C42" s="11" t="s">
        <v>20</v>
      </c>
      <c r="D42" s="75">
        <v>4</v>
      </c>
      <c r="E42" s="20">
        <v>1066.0999999999999</v>
      </c>
      <c r="F42" s="9">
        <f t="shared" si="0"/>
        <v>4264.3999999999996</v>
      </c>
      <c r="G42" s="86">
        <v>1859.28</v>
      </c>
      <c r="H42" s="87">
        <f t="shared" si="1"/>
        <v>7437.12</v>
      </c>
      <c r="I42" s="8">
        <f t="shared" si="2"/>
        <v>650.74799999999993</v>
      </c>
      <c r="J42" s="7">
        <f t="shared" si="3"/>
        <v>2602.9919999999997</v>
      </c>
      <c r="K42" s="6" t="s">
        <v>2798</v>
      </c>
    </row>
    <row r="43" spans="1:11" ht="25.5" x14ac:dyDescent="0.25">
      <c r="A43" s="11" t="s">
        <v>2920</v>
      </c>
      <c r="B43" s="12" t="s">
        <v>2919</v>
      </c>
      <c r="C43" s="11" t="s">
        <v>20</v>
      </c>
      <c r="D43" s="75">
        <v>1</v>
      </c>
      <c r="E43" s="20">
        <v>2010.17</v>
      </c>
      <c r="F43" s="9">
        <f t="shared" ref="F43:F74" si="4">E43*D43</f>
        <v>2010.17</v>
      </c>
      <c r="G43" s="86">
        <v>3505.74</v>
      </c>
      <c r="H43" s="87">
        <f t="shared" ref="H43:H74" si="5">G43*D43</f>
        <v>3505.74</v>
      </c>
      <c r="I43" s="8">
        <f t="shared" ref="I43:I74" si="6">G43*0.35</f>
        <v>1227.0089999999998</v>
      </c>
      <c r="J43" s="7">
        <f t="shared" ref="J43:J74" si="7">I43*D43</f>
        <v>1227.0089999999998</v>
      </c>
      <c r="K43" s="6" t="s">
        <v>2798</v>
      </c>
    </row>
    <row r="44" spans="1:11" ht="25.5" x14ac:dyDescent="0.25">
      <c r="A44" s="11" t="s">
        <v>2918</v>
      </c>
      <c r="B44" s="12" t="s">
        <v>2917</v>
      </c>
      <c r="C44" s="11" t="s">
        <v>20</v>
      </c>
      <c r="D44" s="75">
        <v>1</v>
      </c>
      <c r="E44" s="20">
        <v>2105.9299999999998</v>
      </c>
      <c r="F44" s="9">
        <f t="shared" si="4"/>
        <v>2105.9299999999998</v>
      </c>
      <c r="G44" s="86">
        <v>3672.74</v>
      </c>
      <c r="H44" s="87">
        <f t="shared" si="5"/>
        <v>3672.74</v>
      </c>
      <c r="I44" s="8">
        <f t="shared" si="6"/>
        <v>1285.4589999999998</v>
      </c>
      <c r="J44" s="7">
        <f t="shared" si="7"/>
        <v>1285.4589999999998</v>
      </c>
      <c r="K44" s="6" t="s">
        <v>2798</v>
      </c>
    </row>
    <row r="45" spans="1:11" ht="25.5" x14ac:dyDescent="0.25">
      <c r="A45" s="11" t="s">
        <v>2916</v>
      </c>
      <c r="B45" s="12" t="s">
        <v>2915</v>
      </c>
      <c r="C45" s="11" t="s">
        <v>20</v>
      </c>
      <c r="D45" s="75">
        <v>2</v>
      </c>
      <c r="E45" s="20">
        <v>512.4</v>
      </c>
      <c r="F45" s="9">
        <f t="shared" si="4"/>
        <v>1024.8</v>
      </c>
      <c r="G45" s="86">
        <v>893.63</v>
      </c>
      <c r="H45" s="87">
        <f t="shared" si="5"/>
        <v>1787.26</v>
      </c>
      <c r="I45" s="8">
        <f t="shared" si="6"/>
        <v>312.77049999999997</v>
      </c>
      <c r="J45" s="7">
        <f t="shared" si="7"/>
        <v>625.54099999999994</v>
      </c>
      <c r="K45" s="6" t="s">
        <v>2798</v>
      </c>
    </row>
    <row r="46" spans="1:11" ht="25.5" x14ac:dyDescent="0.25">
      <c r="A46" s="11" t="s">
        <v>2914</v>
      </c>
      <c r="B46" s="12" t="s">
        <v>2913</v>
      </c>
      <c r="C46" s="11" t="s">
        <v>20</v>
      </c>
      <c r="D46" s="75">
        <v>2</v>
      </c>
      <c r="E46" s="20">
        <v>504.31</v>
      </c>
      <c r="F46" s="9">
        <f t="shared" si="4"/>
        <v>1008.62</v>
      </c>
      <c r="G46" s="86">
        <v>879.52</v>
      </c>
      <c r="H46" s="87">
        <f t="shared" si="5"/>
        <v>1759.04</v>
      </c>
      <c r="I46" s="8">
        <f t="shared" si="6"/>
        <v>307.83199999999999</v>
      </c>
      <c r="J46" s="7">
        <f t="shared" si="7"/>
        <v>615.66399999999999</v>
      </c>
      <c r="K46" s="6" t="s">
        <v>2798</v>
      </c>
    </row>
    <row r="47" spans="1:11" ht="25.5" x14ac:dyDescent="0.25">
      <c r="A47" s="11" t="s">
        <v>2912</v>
      </c>
      <c r="B47" s="12" t="s">
        <v>2911</v>
      </c>
      <c r="C47" s="11" t="s">
        <v>20</v>
      </c>
      <c r="D47" s="75">
        <v>2</v>
      </c>
      <c r="E47" s="20">
        <v>1843.22</v>
      </c>
      <c r="F47" s="9">
        <f t="shared" si="4"/>
        <v>3686.44</v>
      </c>
      <c r="G47" s="86">
        <v>2877.27</v>
      </c>
      <c r="H47" s="87">
        <f t="shared" si="5"/>
        <v>5754.54</v>
      </c>
      <c r="I47" s="8">
        <f t="shared" si="6"/>
        <v>1007.0445</v>
      </c>
      <c r="J47" s="7">
        <f t="shared" si="7"/>
        <v>2014.0889999999999</v>
      </c>
      <c r="K47" s="6" t="s">
        <v>2798</v>
      </c>
    </row>
    <row r="48" spans="1:11" ht="25.5" x14ac:dyDescent="0.25">
      <c r="A48" s="11" t="s">
        <v>2910</v>
      </c>
      <c r="B48" s="12" t="s">
        <v>2909</v>
      </c>
      <c r="C48" s="11" t="s">
        <v>20</v>
      </c>
      <c r="D48" s="75">
        <v>2</v>
      </c>
      <c r="E48" s="20">
        <v>203.39</v>
      </c>
      <c r="F48" s="9">
        <f t="shared" si="4"/>
        <v>406.78</v>
      </c>
      <c r="G48" s="86">
        <v>317.49</v>
      </c>
      <c r="H48" s="87">
        <f t="shared" si="5"/>
        <v>634.98</v>
      </c>
      <c r="I48" s="8">
        <f t="shared" si="6"/>
        <v>111.1215</v>
      </c>
      <c r="J48" s="7">
        <f t="shared" si="7"/>
        <v>222.24299999999999</v>
      </c>
      <c r="K48" s="6" t="s">
        <v>2798</v>
      </c>
    </row>
    <row r="49" spans="1:11" ht="25.5" x14ac:dyDescent="0.25">
      <c r="A49" s="11" t="s">
        <v>2908</v>
      </c>
      <c r="B49" s="12" t="s">
        <v>2907</v>
      </c>
      <c r="C49" s="11" t="s">
        <v>20</v>
      </c>
      <c r="D49" s="75">
        <v>1</v>
      </c>
      <c r="E49" s="20">
        <v>18371.29</v>
      </c>
      <c r="F49" s="9">
        <f t="shared" si="4"/>
        <v>18371.29</v>
      </c>
      <c r="G49" s="86">
        <v>22504.83</v>
      </c>
      <c r="H49" s="87">
        <f t="shared" si="5"/>
        <v>22504.83</v>
      </c>
      <c r="I49" s="8">
        <f t="shared" si="6"/>
        <v>7876.6904999999997</v>
      </c>
      <c r="J49" s="7">
        <f t="shared" si="7"/>
        <v>7876.6904999999997</v>
      </c>
      <c r="K49" s="6" t="s">
        <v>2798</v>
      </c>
    </row>
    <row r="50" spans="1:11" ht="25.5" x14ac:dyDescent="0.25">
      <c r="A50" s="11" t="s">
        <v>2906</v>
      </c>
      <c r="B50" s="12" t="s">
        <v>2905</v>
      </c>
      <c r="C50" s="11" t="s">
        <v>20</v>
      </c>
      <c r="D50" s="75">
        <v>3</v>
      </c>
      <c r="E50" s="20">
        <v>207.2</v>
      </c>
      <c r="F50" s="9">
        <f t="shared" si="4"/>
        <v>621.59999999999991</v>
      </c>
      <c r="G50" s="86">
        <v>323.44</v>
      </c>
      <c r="H50" s="87">
        <f t="shared" si="5"/>
        <v>970.31999999999994</v>
      </c>
      <c r="I50" s="8">
        <f t="shared" si="6"/>
        <v>113.20399999999999</v>
      </c>
      <c r="J50" s="7">
        <f t="shared" si="7"/>
        <v>339.61199999999997</v>
      </c>
      <c r="K50" s="6" t="s">
        <v>2798</v>
      </c>
    </row>
    <row r="51" spans="1:11" ht="25.5" x14ac:dyDescent="0.25">
      <c r="A51" s="11" t="s">
        <v>2904</v>
      </c>
      <c r="B51" s="12" t="s">
        <v>2903</v>
      </c>
      <c r="C51" s="11" t="s">
        <v>20</v>
      </c>
      <c r="D51" s="75">
        <v>3</v>
      </c>
      <c r="E51" s="20">
        <v>442.8</v>
      </c>
      <c r="F51" s="9">
        <f t="shared" si="4"/>
        <v>1328.4</v>
      </c>
      <c r="G51" s="86">
        <v>691.21</v>
      </c>
      <c r="H51" s="87">
        <f t="shared" si="5"/>
        <v>2073.63</v>
      </c>
      <c r="I51" s="8">
        <f t="shared" si="6"/>
        <v>241.92349999999999</v>
      </c>
      <c r="J51" s="7">
        <f t="shared" si="7"/>
        <v>725.77049999999997</v>
      </c>
      <c r="K51" s="6" t="s">
        <v>2798</v>
      </c>
    </row>
    <row r="52" spans="1:11" ht="25.5" x14ac:dyDescent="0.25">
      <c r="A52" s="11" t="s">
        <v>2902</v>
      </c>
      <c r="B52" s="12" t="s">
        <v>2901</v>
      </c>
      <c r="C52" s="11" t="s">
        <v>20</v>
      </c>
      <c r="D52" s="75">
        <v>4</v>
      </c>
      <c r="E52" s="20">
        <v>228.81</v>
      </c>
      <c r="F52" s="9">
        <f t="shared" si="4"/>
        <v>915.24</v>
      </c>
      <c r="G52" s="86">
        <v>357.17</v>
      </c>
      <c r="H52" s="87">
        <f t="shared" si="5"/>
        <v>1428.68</v>
      </c>
      <c r="I52" s="8">
        <f t="shared" si="6"/>
        <v>125.0095</v>
      </c>
      <c r="J52" s="7">
        <f t="shared" si="7"/>
        <v>500.03800000000001</v>
      </c>
      <c r="K52" s="6" t="s">
        <v>2798</v>
      </c>
    </row>
    <row r="53" spans="1:11" ht="25.5" x14ac:dyDescent="0.25">
      <c r="A53" s="11" t="s">
        <v>2900</v>
      </c>
      <c r="B53" s="12" t="s">
        <v>2899</v>
      </c>
      <c r="C53" s="11" t="s">
        <v>20</v>
      </c>
      <c r="D53" s="75">
        <v>1</v>
      </c>
      <c r="E53" s="20">
        <v>110</v>
      </c>
      <c r="F53" s="9">
        <f t="shared" si="4"/>
        <v>110</v>
      </c>
      <c r="G53" s="86">
        <v>171.71</v>
      </c>
      <c r="H53" s="87">
        <f t="shared" si="5"/>
        <v>171.71</v>
      </c>
      <c r="I53" s="8">
        <f t="shared" si="6"/>
        <v>60.098500000000001</v>
      </c>
      <c r="J53" s="7">
        <f t="shared" si="7"/>
        <v>60.098500000000001</v>
      </c>
      <c r="K53" s="6" t="s">
        <v>2798</v>
      </c>
    </row>
    <row r="54" spans="1:11" ht="25.5" x14ac:dyDescent="0.25">
      <c r="A54" s="11" t="s">
        <v>2898</v>
      </c>
      <c r="B54" s="12" t="s">
        <v>2897</v>
      </c>
      <c r="C54" s="11" t="s">
        <v>20</v>
      </c>
      <c r="D54" s="75">
        <v>2</v>
      </c>
      <c r="E54" s="20">
        <v>330</v>
      </c>
      <c r="F54" s="9">
        <f t="shared" si="4"/>
        <v>660</v>
      </c>
      <c r="G54" s="86">
        <v>519.41999999999996</v>
      </c>
      <c r="H54" s="87">
        <f t="shared" si="5"/>
        <v>1038.8399999999999</v>
      </c>
      <c r="I54" s="8">
        <f t="shared" si="6"/>
        <v>181.79699999999997</v>
      </c>
      <c r="J54" s="7">
        <f t="shared" si="7"/>
        <v>363.59399999999994</v>
      </c>
      <c r="K54" s="6" t="s">
        <v>2798</v>
      </c>
    </row>
    <row r="55" spans="1:11" ht="38.25" x14ac:dyDescent="0.25">
      <c r="A55" s="11" t="s">
        <v>2896</v>
      </c>
      <c r="B55" s="12" t="s">
        <v>2895</v>
      </c>
      <c r="C55" s="11" t="s">
        <v>20</v>
      </c>
      <c r="D55" s="75">
        <v>2</v>
      </c>
      <c r="E55" s="20">
        <v>5030</v>
      </c>
      <c r="F55" s="9">
        <f t="shared" si="4"/>
        <v>10060</v>
      </c>
      <c r="G55" s="86">
        <v>7917.22</v>
      </c>
      <c r="H55" s="87">
        <f t="shared" si="5"/>
        <v>15834.44</v>
      </c>
      <c r="I55" s="8">
        <f t="shared" si="6"/>
        <v>2771.027</v>
      </c>
      <c r="J55" s="7">
        <f t="shared" si="7"/>
        <v>5542.0540000000001</v>
      </c>
      <c r="K55" s="6" t="s">
        <v>2798</v>
      </c>
    </row>
    <row r="56" spans="1:11" ht="25.5" x14ac:dyDescent="0.25">
      <c r="A56" s="11" t="s">
        <v>2894</v>
      </c>
      <c r="B56" s="12" t="s">
        <v>2893</v>
      </c>
      <c r="C56" s="11" t="s">
        <v>20</v>
      </c>
      <c r="D56" s="75">
        <v>4</v>
      </c>
      <c r="E56" s="20">
        <v>662.5</v>
      </c>
      <c r="F56" s="9">
        <f t="shared" si="4"/>
        <v>2650</v>
      </c>
      <c r="G56" s="86">
        <v>1080.54</v>
      </c>
      <c r="H56" s="87">
        <f t="shared" si="5"/>
        <v>4322.16</v>
      </c>
      <c r="I56" s="8">
        <f t="shared" si="6"/>
        <v>378.18899999999996</v>
      </c>
      <c r="J56" s="7">
        <f t="shared" si="7"/>
        <v>1512.7559999999999</v>
      </c>
      <c r="K56" s="6" t="s">
        <v>2798</v>
      </c>
    </row>
    <row r="57" spans="1:11" ht="25.5" x14ac:dyDescent="0.25">
      <c r="A57" s="11" t="s">
        <v>2892</v>
      </c>
      <c r="B57" s="12" t="s">
        <v>2891</v>
      </c>
      <c r="C57" s="11" t="s">
        <v>20</v>
      </c>
      <c r="D57" s="75">
        <v>2</v>
      </c>
      <c r="E57" s="20">
        <v>2480.75</v>
      </c>
      <c r="F57" s="9">
        <f t="shared" si="4"/>
        <v>4961.5</v>
      </c>
      <c r="G57" s="86">
        <v>3904.7</v>
      </c>
      <c r="H57" s="87">
        <f t="shared" si="5"/>
        <v>7809.4</v>
      </c>
      <c r="I57" s="8">
        <f t="shared" si="6"/>
        <v>1366.6449999999998</v>
      </c>
      <c r="J57" s="7">
        <f t="shared" si="7"/>
        <v>2733.2899999999995</v>
      </c>
      <c r="K57" s="6" t="s">
        <v>2798</v>
      </c>
    </row>
    <row r="58" spans="1:11" x14ac:dyDescent="0.25">
      <c r="A58" s="11" t="s">
        <v>2890</v>
      </c>
      <c r="B58" s="12" t="s">
        <v>2889</v>
      </c>
      <c r="C58" s="11" t="s">
        <v>20</v>
      </c>
      <c r="D58" s="75">
        <v>2</v>
      </c>
      <c r="E58" s="20">
        <v>10368.33</v>
      </c>
      <c r="F58" s="9">
        <f t="shared" si="4"/>
        <v>20736.66</v>
      </c>
      <c r="G58" s="86">
        <v>12701.2</v>
      </c>
      <c r="H58" s="87">
        <f t="shared" si="5"/>
        <v>25402.400000000001</v>
      </c>
      <c r="I58" s="8">
        <f t="shared" si="6"/>
        <v>4445.42</v>
      </c>
      <c r="J58" s="7">
        <f t="shared" si="7"/>
        <v>8890.84</v>
      </c>
      <c r="K58" s="6" t="s">
        <v>2798</v>
      </c>
    </row>
    <row r="59" spans="1:11" x14ac:dyDescent="0.25">
      <c r="A59" s="11" t="s">
        <v>2890</v>
      </c>
      <c r="B59" s="12" t="s">
        <v>2889</v>
      </c>
      <c r="C59" s="11" t="s">
        <v>20</v>
      </c>
      <c r="D59" s="75">
        <v>2</v>
      </c>
      <c r="E59" s="20">
        <v>10368.33</v>
      </c>
      <c r="F59" s="9">
        <f t="shared" si="4"/>
        <v>20736.66</v>
      </c>
      <c r="G59" s="86">
        <v>12701.2</v>
      </c>
      <c r="H59" s="87">
        <f t="shared" si="5"/>
        <v>25402.400000000001</v>
      </c>
      <c r="I59" s="8">
        <f t="shared" si="6"/>
        <v>4445.42</v>
      </c>
      <c r="J59" s="7">
        <f t="shared" si="7"/>
        <v>8890.84</v>
      </c>
      <c r="K59" s="6" t="s">
        <v>2798</v>
      </c>
    </row>
    <row r="60" spans="1:11" ht="25.5" x14ac:dyDescent="0.25">
      <c r="A60" s="11" t="s">
        <v>2888</v>
      </c>
      <c r="B60" s="12" t="s">
        <v>2887</v>
      </c>
      <c r="C60" s="11" t="s">
        <v>20</v>
      </c>
      <c r="D60" s="75">
        <v>1</v>
      </c>
      <c r="E60" s="20">
        <v>4291.67</v>
      </c>
      <c r="F60" s="9">
        <f t="shared" si="4"/>
        <v>4291.67</v>
      </c>
      <c r="G60" s="86">
        <v>6999.71</v>
      </c>
      <c r="H60" s="87">
        <f t="shared" si="5"/>
        <v>6999.71</v>
      </c>
      <c r="I60" s="8">
        <f t="shared" si="6"/>
        <v>2449.8984999999998</v>
      </c>
      <c r="J60" s="7">
        <f t="shared" si="7"/>
        <v>2449.8984999999998</v>
      </c>
      <c r="K60" s="6" t="s">
        <v>2798</v>
      </c>
    </row>
    <row r="61" spans="1:11" ht="25.5" x14ac:dyDescent="0.25">
      <c r="A61" s="11" t="s">
        <v>2886</v>
      </c>
      <c r="B61" s="12" t="s">
        <v>2885</v>
      </c>
      <c r="C61" s="11" t="s">
        <v>20</v>
      </c>
      <c r="D61" s="75">
        <v>3</v>
      </c>
      <c r="E61" s="20">
        <v>829.17</v>
      </c>
      <c r="F61" s="9">
        <f t="shared" si="4"/>
        <v>2487.5099999999998</v>
      </c>
      <c r="G61" s="86">
        <v>1352.38</v>
      </c>
      <c r="H61" s="87">
        <f t="shared" si="5"/>
        <v>4057.1400000000003</v>
      </c>
      <c r="I61" s="8">
        <f t="shared" si="6"/>
        <v>473.33300000000003</v>
      </c>
      <c r="J61" s="7">
        <f t="shared" si="7"/>
        <v>1419.999</v>
      </c>
      <c r="K61" s="6" t="s">
        <v>2798</v>
      </c>
    </row>
    <row r="62" spans="1:11" ht="25.5" x14ac:dyDescent="0.25">
      <c r="A62" s="11" t="s">
        <v>2884</v>
      </c>
      <c r="B62" s="12" t="s">
        <v>2883</v>
      </c>
      <c r="C62" s="11" t="s">
        <v>20</v>
      </c>
      <c r="D62" s="75">
        <v>2</v>
      </c>
      <c r="E62" s="20">
        <v>1454.17</v>
      </c>
      <c r="F62" s="9">
        <f t="shared" si="4"/>
        <v>2908.34</v>
      </c>
      <c r="G62" s="86">
        <v>2371.75</v>
      </c>
      <c r="H62" s="85">
        <f t="shared" si="5"/>
        <v>4743.5</v>
      </c>
      <c r="I62" s="8">
        <f t="shared" si="6"/>
        <v>830.11249999999995</v>
      </c>
      <c r="J62" s="23">
        <f t="shared" si="7"/>
        <v>1660.2249999999999</v>
      </c>
      <c r="K62" s="22" t="s">
        <v>2798</v>
      </c>
    </row>
    <row r="63" spans="1:11" ht="25.5" x14ac:dyDescent="0.25">
      <c r="A63" s="11" t="s">
        <v>2882</v>
      </c>
      <c r="B63" s="12" t="s">
        <v>2881</v>
      </c>
      <c r="C63" s="11" t="s">
        <v>20</v>
      </c>
      <c r="D63" s="75">
        <v>4</v>
      </c>
      <c r="E63" s="20">
        <v>10000</v>
      </c>
      <c r="F63" s="9">
        <f t="shared" si="4"/>
        <v>40000</v>
      </c>
      <c r="G63" s="86">
        <v>16310</v>
      </c>
      <c r="H63" s="85">
        <f t="shared" si="5"/>
        <v>65240</v>
      </c>
      <c r="I63" s="8">
        <f t="shared" si="6"/>
        <v>5708.5</v>
      </c>
      <c r="J63" s="7">
        <f t="shared" si="7"/>
        <v>22834</v>
      </c>
      <c r="K63" s="22" t="s">
        <v>2798</v>
      </c>
    </row>
    <row r="64" spans="1:11" ht="25.5" x14ac:dyDescent="0.25">
      <c r="A64" s="11" t="s">
        <v>2880</v>
      </c>
      <c r="B64" s="12" t="s">
        <v>2879</v>
      </c>
      <c r="C64" s="11" t="s">
        <v>20</v>
      </c>
      <c r="D64" s="75">
        <v>4</v>
      </c>
      <c r="E64" s="20">
        <v>21666.67</v>
      </c>
      <c r="F64" s="9">
        <f t="shared" si="4"/>
        <v>86666.68</v>
      </c>
      <c r="G64" s="86">
        <v>35338.339999999997</v>
      </c>
      <c r="H64" s="85">
        <f t="shared" si="5"/>
        <v>141353.35999999999</v>
      </c>
      <c r="I64" s="8">
        <f t="shared" si="6"/>
        <v>12368.418999999998</v>
      </c>
      <c r="J64" s="7">
        <f t="shared" si="7"/>
        <v>49473.675999999992</v>
      </c>
      <c r="K64" s="22" t="s">
        <v>2798</v>
      </c>
    </row>
    <row r="65" spans="1:11" x14ac:dyDescent="0.25">
      <c r="A65" s="11" t="s">
        <v>2878</v>
      </c>
      <c r="B65" s="12" t="s">
        <v>2877</v>
      </c>
      <c r="C65" s="11" t="s">
        <v>20</v>
      </c>
      <c r="D65" s="75">
        <v>3</v>
      </c>
      <c r="E65" s="20">
        <v>1545</v>
      </c>
      <c r="F65" s="9">
        <f t="shared" si="4"/>
        <v>4635</v>
      </c>
      <c r="G65" s="86">
        <v>1892.63</v>
      </c>
      <c r="H65" s="85">
        <f t="shared" si="5"/>
        <v>5677.89</v>
      </c>
      <c r="I65" s="8">
        <f t="shared" si="6"/>
        <v>662.42049999999995</v>
      </c>
      <c r="J65" s="23">
        <f t="shared" si="7"/>
        <v>1987.2614999999998</v>
      </c>
      <c r="K65" s="22" t="s">
        <v>2798</v>
      </c>
    </row>
    <row r="66" spans="1:11" ht="25.5" x14ac:dyDescent="0.25">
      <c r="A66" s="11" t="s">
        <v>2876</v>
      </c>
      <c r="B66" s="12" t="s">
        <v>2875</v>
      </c>
      <c r="C66" s="11" t="s">
        <v>20</v>
      </c>
      <c r="D66" s="75">
        <v>1</v>
      </c>
      <c r="E66" s="20">
        <v>8390</v>
      </c>
      <c r="F66" s="9">
        <f t="shared" si="4"/>
        <v>8390</v>
      </c>
      <c r="G66" s="86">
        <v>13205.86</v>
      </c>
      <c r="H66" s="85">
        <f t="shared" si="5"/>
        <v>13205.86</v>
      </c>
      <c r="I66" s="8">
        <f t="shared" si="6"/>
        <v>4622.0509999999995</v>
      </c>
      <c r="J66" s="23">
        <f t="shared" si="7"/>
        <v>4622.0509999999995</v>
      </c>
      <c r="K66" s="22" t="s">
        <v>2798</v>
      </c>
    </row>
    <row r="67" spans="1:11" ht="25.5" x14ac:dyDescent="0.25">
      <c r="A67" s="11" t="s">
        <v>2874</v>
      </c>
      <c r="B67" s="12" t="s">
        <v>2873</v>
      </c>
      <c r="C67" s="11" t="s">
        <v>20</v>
      </c>
      <c r="D67" s="75">
        <v>2</v>
      </c>
      <c r="E67" s="20">
        <v>1866.67</v>
      </c>
      <c r="F67" s="9">
        <f t="shared" si="4"/>
        <v>3733.34</v>
      </c>
      <c r="G67" s="86">
        <v>3044.54</v>
      </c>
      <c r="H67" s="85">
        <f t="shared" si="5"/>
        <v>6089.08</v>
      </c>
      <c r="I67" s="8">
        <f t="shared" si="6"/>
        <v>1065.5889999999999</v>
      </c>
      <c r="J67" s="23">
        <f t="shared" si="7"/>
        <v>2131.1779999999999</v>
      </c>
      <c r="K67" s="22" t="s">
        <v>2798</v>
      </c>
    </row>
    <row r="68" spans="1:11" ht="25.5" x14ac:dyDescent="0.25">
      <c r="A68" s="11" t="s">
        <v>2872</v>
      </c>
      <c r="B68" s="12" t="s">
        <v>2871</v>
      </c>
      <c r="C68" s="11" t="s">
        <v>20</v>
      </c>
      <c r="D68" s="75">
        <v>2</v>
      </c>
      <c r="E68" s="20">
        <v>835</v>
      </c>
      <c r="F68" s="9">
        <f t="shared" si="4"/>
        <v>1670</v>
      </c>
      <c r="G68" s="86">
        <v>1361.89</v>
      </c>
      <c r="H68" s="85">
        <f t="shared" si="5"/>
        <v>2723.78</v>
      </c>
      <c r="I68" s="8">
        <f t="shared" si="6"/>
        <v>476.66149999999999</v>
      </c>
      <c r="J68" s="23">
        <f t="shared" si="7"/>
        <v>953.32299999999998</v>
      </c>
      <c r="K68" s="22" t="s">
        <v>2798</v>
      </c>
    </row>
    <row r="69" spans="1:11" ht="25.5" x14ac:dyDescent="0.25">
      <c r="A69" s="11" t="s">
        <v>2870</v>
      </c>
      <c r="B69" s="12" t="s">
        <v>2869</v>
      </c>
      <c r="C69" s="11" t="s">
        <v>20</v>
      </c>
      <c r="D69" s="75">
        <v>4</v>
      </c>
      <c r="E69" s="20">
        <v>775</v>
      </c>
      <c r="F69" s="9">
        <f t="shared" si="4"/>
        <v>3100</v>
      </c>
      <c r="G69" s="86">
        <v>1264.03</v>
      </c>
      <c r="H69" s="85">
        <f t="shared" si="5"/>
        <v>5056.12</v>
      </c>
      <c r="I69" s="8">
        <f t="shared" si="6"/>
        <v>442.41049999999996</v>
      </c>
      <c r="J69" s="23">
        <f t="shared" si="7"/>
        <v>1769.6419999999998</v>
      </c>
      <c r="K69" s="22" t="s">
        <v>2798</v>
      </c>
    </row>
    <row r="70" spans="1:11" x14ac:dyDescent="0.25">
      <c r="A70" s="11" t="s">
        <v>2868</v>
      </c>
      <c r="B70" s="12" t="s">
        <v>2867</v>
      </c>
      <c r="C70" s="11" t="s">
        <v>20</v>
      </c>
      <c r="D70" s="75">
        <v>1</v>
      </c>
      <c r="E70" s="20">
        <v>407.72</v>
      </c>
      <c r="F70" s="9">
        <f t="shared" si="4"/>
        <v>407.72</v>
      </c>
      <c r="G70" s="86">
        <v>410.91</v>
      </c>
      <c r="H70" s="85">
        <f t="shared" si="5"/>
        <v>410.91</v>
      </c>
      <c r="I70" s="8">
        <f t="shared" si="6"/>
        <v>143.8185</v>
      </c>
      <c r="J70" s="23">
        <f t="shared" si="7"/>
        <v>143.8185</v>
      </c>
      <c r="K70" s="22" t="s">
        <v>2798</v>
      </c>
    </row>
    <row r="71" spans="1:11" ht="25.5" x14ac:dyDescent="0.25">
      <c r="A71" s="11" t="s">
        <v>2866</v>
      </c>
      <c r="B71" s="12" t="s">
        <v>2865</v>
      </c>
      <c r="C71" s="11" t="s">
        <v>20</v>
      </c>
      <c r="D71" s="75">
        <v>1</v>
      </c>
      <c r="E71" s="20">
        <v>3561.93</v>
      </c>
      <c r="F71" s="9">
        <f t="shared" si="4"/>
        <v>3561.93</v>
      </c>
      <c r="G71" s="86">
        <v>5809.51</v>
      </c>
      <c r="H71" s="85">
        <f t="shared" si="5"/>
        <v>5809.51</v>
      </c>
      <c r="I71" s="8">
        <f t="shared" si="6"/>
        <v>2033.3284999999998</v>
      </c>
      <c r="J71" s="23">
        <f t="shared" si="7"/>
        <v>2033.3284999999998</v>
      </c>
      <c r="K71" s="22" t="s">
        <v>2798</v>
      </c>
    </row>
    <row r="72" spans="1:11" ht="25.5" x14ac:dyDescent="0.25">
      <c r="A72" s="11" t="s">
        <v>2864</v>
      </c>
      <c r="B72" s="12" t="s">
        <v>2863</v>
      </c>
      <c r="C72" s="11" t="s">
        <v>20</v>
      </c>
      <c r="D72" s="75">
        <v>1</v>
      </c>
      <c r="E72" s="20">
        <v>18208.330000000002</v>
      </c>
      <c r="F72" s="9">
        <f t="shared" si="4"/>
        <v>18208.330000000002</v>
      </c>
      <c r="G72" s="86">
        <v>29697.79</v>
      </c>
      <c r="H72" s="85">
        <f t="shared" si="5"/>
        <v>29697.79</v>
      </c>
      <c r="I72" s="8">
        <f t="shared" si="6"/>
        <v>10394.226499999999</v>
      </c>
      <c r="J72" s="23">
        <f t="shared" si="7"/>
        <v>10394.226499999999</v>
      </c>
      <c r="K72" s="22" t="s">
        <v>2798</v>
      </c>
    </row>
    <row r="73" spans="1:11" ht="25.5" x14ac:dyDescent="0.25">
      <c r="A73" s="11" t="s">
        <v>2862</v>
      </c>
      <c r="B73" s="12" t="s">
        <v>2861</v>
      </c>
      <c r="C73" s="11" t="s">
        <v>20</v>
      </c>
      <c r="D73" s="75">
        <v>2</v>
      </c>
      <c r="E73" s="20">
        <v>5583.33</v>
      </c>
      <c r="F73" s="9">
        <f t="shared" si="4"/>
        <v>11166.66</v>
      </c>
      <c r="G73" s="86">
        <v>9106.41</v>
      </c>
      <c r="H73" s="85">
        <f t="shared" si="5"/>
        <v>18212.82</v>
      </c>
      <c r="I73" s="8">
        <f t="shared" si="6"/>
        <v>3187.2434999999996</v>
      </c>
      <c r="J73" s="23">
        <f t="shared" si="7"/>
        <v>6374.4869999999992</v>
      </c>
      <c r="K73" s="22" t="s">
        <v>2798</v>
      </c>
    </row>
    <row r="74" spans="1:11" x14ac:dyDescent="0.25">
      <c r="A74" s="11" t="s">
        <v>2860</v>
      </c>
      <c r="B74" s="12" t="s">
        <v>2859</v>
      </c>
      <c r="C74" s="11" t="s">
        <v>20</v>
      </c>
      <c r="D74" s="75">
        <v>3</v>
      </c>
      <c r="E74" s="20">
        <v>7291.67</v>
      </c>
      <c r="F74" s="9">
        <f t="shared" si="4"/>
        <v>21875.010000000002</v>
      </c>
      <c r="G74" s="86">
        <v>8932.2999999999993</v>
      </c>
      <c r="H74" s="85">
        <f t="shared" si="5"/>
        <v>26796.899999999998</v>
      </c>
      <c r="I74" s="8">
        <f t="shared" si="6"/>
        <v>3126.3049999999994</v>
      </c>
      <c r="J74" s="7">
        <f t="shared" si="7"/>
        <v>9378.9149999999972</v>
      </c>
      <c r="K74" s="22" t="s">
        <v>2798</v>
      </c>
    </row>
    <row r="75" spans="1:11" x14ac:dyDescent="0.25">
      <c r="A75" s="11" t="s">
        <v>2858</v>
      </c>
      <c r="B75" s="12" t="s">
        <v>2857</v>
      </c>
      <c r="C75" s="11" t="s">
        <v>20</v>
      </c>
      <c r="D75" s="75">
        <v>7</v>
      </c>
      <c r="E75" s="20">
        <v>701.92</v>
      </c>
      <c r="F75" s="9">
        <f t="shared" ref="F75:F106" si="8">E75*D75</f>
        <v>4913.4399999999996</v>
      </c>
      <c r="G75" s="86">
        <v>838.11</v>
      </c>
      <c r="H75" s="85">
        <f t="shared" ref="H75:H106" si="9">G75*D75</f>
        <v>5866.77</v>
      </c>
      <c r="I75" s="8">
        <f t="shared" ref="I75:I107" si="10">G75*0.35</f>
        <v>293.33850000000001</v>
      </c>
      <c r="J75" s="23">
        <f t="shared" ref="J75:J106" si="11">I75*D75</f>
        <v>2053.3695000000002</v>
      </c>
      <c r="K75" s="22" t="s">
        <v>2798</v>
      </c>
    </row>
    <row r="76" spans="1:11" ht="25.5" x14ac:dyDescent="0.25">
      <c r="A76" s="11" t="s">
        <v>2856</v>
      </c>
      <c r="B76" s="12" t="s">
        <v>2855</v>
      </c>
      <c r="C76" s="11" t="s">
        <v>20</v>
      </c>
      <c r="D76" s="75">
        <v>4</v>
      </c>
      <c r="E76" s="20">
        <v>1375</v>
      </c>
      <c r="F76" s="9">
        <f t="shared" si="8"/>
        <v>5500</v>
      </c>
      <c r="G76" s="86">
        <v>2164.25</v>
      </c>
      <c r="H76" s="85">
        <f t="shared" si="9"/>
        <v>8657</v>
      </c>
      <c r="I76" s="8">
        <f t="shared" si="10"/>
        <v>757.48749999999995</v>
      </c>
      <c r="J76" s="23">
        <f t="shared" si="11"/>
        <v>3029.95</v>
      </c>
      <c r="K76" s="22" t="s">
        <v>2798</v>
      </c>
    </row>
    <row r="77" spans="1:11" ht="25.5" x14ac:dyDescent="0.25">
      <c r="A77" s="11" t="s">
        <v>2854</v>
      </c>
      <c r="B77" s="12" t="s">
        <v>2853</v>
      </c>
      <c r="C77" s="11" t="s">
        <v>20</v>
      </c>
      <c r="D77" s="75">
        <v>1</v>
      </c>
      <c r="E77" s="20">
        <v>1402.5</v>
      </c>
      <c r="F77" s="9">
        <f t="shared" si="8"/>
        <v>1402.5</v>
      </c>
      <c r="G77" s="86">
        <v>2287.48</v>
      </c>
      <c r="H77" s="85">
        <f t="shared" si="9"/>
        <v>2287.48</v>
      </c>
      <c r="I77" s="8">
        <f t="shared" si="10"/>
        <v>800.61799999999994</v>
      </c>
      <c r="J77" s="23">
        <f t="shared" si="11"/>
        <v>800.61799999999994</v>
      </c>
      <c r="K77" s="22" t="s">
        <v>2798</v>
      </c>
    </row>
    <row r="78" spans="1:11" ht="25.5" x14ac:dyDescent="0.25">
      <c r="A78" s="11" t="s">
        <v>2852</v>
      </c>
      <c r="B78" s="12" t="s">
        <v>2851</v>
      </c>
      <c r="C78" s="11" t="s">
        <v>20</v>
      </c>
      <c r="D78" s="75">
        <v>1</v>
      </c>
      <c r="E78" s="20">
        <v>31620</v>
      </c>
      <c r="F78" s="9">
        <f t="shared" si="8"/>
        <v>31620</v>
      </c>
      <c r="G78" s="86">
        <v>51572.22</v>
      </c>
      <c r="H78" s="85">
        <f t="shared" si="9"/>
        <v>51572.22</v>
      </c>
      <c r="I78" s="8">
        <f t="shared" si="10"/>
        <v>18050.276999999998</v>
      </c>
      <c r="J78" s="23">
        <f t="shared" si="11"/>
        <v>18050.276999999998</v>
      </c>
      <c r="K78" s="22" t="s">
        <v>2798</v>
      </c>
    </row>
    <row r="79" spans="1:11" ht="25.5" x14ac:dyDescent="0.25">
      <c r="A79" s="11" t="s">
        <v>2850</v>
      </c>
      <c r="B79" s="12" t="s">
        <v>2849</v>
      </c>
      <c r="C79" s="11" t="s">
        <v>20</v>
      </c>
      <c r="D79" s="75">
        <v>2</v>
      </c>
      <c r="E79" s="20">
        <v>485.83</v>
      </c>
      <c r="F79" s="9">
        <f t="shared" si="8"/>
        <v>971.66</v>
      </c>
      <c r="G79" s="86">
        <v>792.39</v>
      </c>
      <c r="H79" s="85">
        <f t="shared" si="9"/>
        <v>1584.78</v>
      </c>
      <c r="I79" s="8">
        <f t="shared" si="10"/>
        <v>277.3365</v>
      </c>
      <c r="J79" s="23">
        <f t="shared" si="11"/>
        <v>554.673</v>
      </c>
      <c r="K79" s="22" t="s">
        <v>2798</v>
      </c>
    </row>
    <row r="80" spans="1:11" ht="25.5" x14ac:dyDescent="0.25">
      <c r="A80" s="11" t="s">
        <v>2848</v>
      </c>
      <c r="B80" s="12" t="s">
        <v>2847</v>
      </c>
      <c r="C80" s="11" t="s">
        <v>20</v>
      </c>
      <c r="D80" s="75">
        <v>1</v>
      </c>
      <c r="E80" s="20">
        <v>2458.33</v>
      </c>
      <c r="F80" s="9">
        <f t="shared" si="8"/>
        <v>2458.33</v>
      </c>
      <c r="G80" s="86">
        <v>3869.41</v>
      </c>
      <c r="H80" s="85">
        <f t="shared" si="9"/>
        <v>3869.41</v>
      </c>
      <c r="I80" s="8">
        <f t="shared" si="10"/>
        <v>1354.2934999999998</v>
      </c>
      <c r="J80" s="23">
        <f t="shared" si="11"/>
        <v>1354.2934999999998</v>
      </c>
      <c r="K80" s="22" t="s">
        <v>2798</v>
      </c>
    </row>
    <row r="81" spans="1:11" ht="51" x14ac:dyDescent="0.25">
      <c r="A81" s="11" t="s">
        <v>2846</v>
      </c>
      <c r="B81" s="12" t="s">
        <v>2845</v>
      </c>
      <c r="C81" s="11" t="s">
        <v>20</v>
      </c>
      <c r="D81" s="75">
        <v>1</v>
      </c>
      <c r="E81" s="20">
        <v>2557302.1</v>
      </c>
      <c r="F81" s="9">
        <f t="shared" si="8"/>
        <v>2557302.1</v>
      </c>
      <c r="G81" s="86">
        <v>4025193.51</v>
      </c>
      <c r="H81" s="85">
        <f t="shared" si="9"/>
        <v>4025193.51</v>
      </c>
      <c r="I81" s="8">
        <f t="shared" si="10"/>
        <v>1408817.7284999997</v>
      </c>
      <c r="J81" s="23">
        <f t="shared" si="11"/>
        <v>1408817.7284999997</v>
      </c>
      <c r="K81" s="22" t="s">
        <v>2798</v>
      </c>
    </row>
    <row r="82" spans="1:11" ht="25.5" x14ac:dyDescent="0.25">
      <c r="A82" s="11" t="s">
        <v>2844</v>
      </c>
      <c r="B82" s="12" t="s">
        <v>2843</v>
      </c>
      <c r="C82" s="11" t="s">
        <v>20</v>
      </c>
      <c r="D82" s="75">
        <v>1</v>
      </c>
      <c r="E82" s="20">
        <v>91666.66</v>
      </c>
      <c r="F82" s="9">
        <f t="shared" si="8"/>
        <v>91666.66</v>
      </c>
      <c r="G82" s="86">
        <v>144283.32</v>
      </c>
      <c r="H82" s="85">
        <f t="shared" si="9"/>
        <v>144283.32</v>
      </c>
      <c r="I82" s="8">
        <f t="shared" si="10"/>
        <v>50499.161999999997</v>
      </c>
      <c r="J82" s="7">
        <f t="shared" si="11"/>
        <v>50499.161999999997</v>
      </c>
      <c r="K82" s="22" t="s">
        <v>2798</v>
      </c>
    </row>
    <row r="83" spans="1:11" ht="25.5" x14ac:dyDescent="0.25">
      <c r="A83" s="11" t="s">
        <v>2842</v>
      </c>
      <c r="B83" s="12" t="s">
        <v>2841</v>
      </c>
      <c r="C83" s="11" t="s">
        <v>20</v>
      </c>
      <c r="D83" s="75">
        <v>2</v>
      </c>
      <c r="E83" s="20">
        <v>3483.33</v>
      </c>
      <c r="F83" s="9">
        <f t="shared" si="8"/>
        <v>6966.66</v>
      </c>
      <c r="G83" s="86">
        <v>5482.76</v>
      </c>
      <c r="H83" s="85">
        <f t="shared" si="9"/>
        <v>10965.52</v>
      </c>
      <c r="I83" s="8">
        <f t="shared" si="10"/>
        <v>1918.9659999999999</v>
      </c>
      <c r="J83" s="7">
        <f t="shared" si="11"/>
        <v>3837.9319999999998</v>
      </c>
      <c r="K83" s="22" t="s">
        <v>2798</v>
      </c>
    </row>
    <row r="84" spans="1:11" ht="25.5" x14ac:dyDescent="0.25">
      <c r="A84" s="11" t="s">
        <v>2840</v>
      </c>
      <c r="B84" s="12" t="s">
        <v>2839</v>
      </c>
      <c r="C84" s="11" t="s">
        <v>20</v>
      </c>
      <c r="D84" s="75">
        <v>2</v>
      </c>
      <c r="E84" s="20">
        <v>1415.83</v>
      </c>
      <c r="F84" s="9">
        <f t="shared" si="8"/>
        <v>2831.66</v>
      </c>
      <c r="G84" s="86">
        <v>2228.52</v>
      </c>
      <c r="H84" s="85">
        <f t="shared" si="9"/>
        <v>4457.04</v>
      </c>
      <c r="I84" s="8">
        <f t="shared" si="10"/>
        <v>779.98199999999997</v>
      </c>
      <c r="J84" s="7">
        <f t="shared" si="11"/>
        <v>1559.9639999999999</v>
      </c>
      <c r="K84" s="22" t="s">
        <v>2798</v>
      </c>
    </row>
    <row r="85" spans="1:11" ht="25.5" x14ac:dyDescent="0.25">
      <c r="A85" s="11" t="s">
        <v>2838</v>
      </c>
      <c r="B85" s="12" t="s">
        <v>2837</v>
      </c>
      <c r="C85" s="11" t="s">
        <v>20</v>
      </c>
      <c r="D85" s="75">
        <v>2</v>
      </c>
      <c r="E85" s="20">
        <v>7445</v>
      </c>
      <c r="F85" s="9">
        <f t="shared" si="8"/>
        <v>14890</v>
      </c>
      <c r="G85" s="86">
        <v>11718.43</v>
      </c>
      <c r="H85" s="85">
        <f t="shared" si="9"/>
        <v>23436.86</v>
      </c>
      <c r="I85" s="8">
        <f t="shared" si="10"/>
        <v>4101.4504999999999</v>
      </c>
      <c r="J85" s="23">
        <f t="shared" si="11"/>
        <v>8202.9009999999998</v>
      </c>
      <c r="K85" s="22" t="s">
        <v>2798</v>
      </c>
    </row>
    <row r="86" spans="1:11" ht="25.5" x14ac:dyDescent="0.25">
      <c r="A86" s="11" t="s">
        <v>2836</v>
      </c>
      <c r="B86" s="12" t="s">
        <v>2835</v>
      </c>
      <c r="C86" s="11" t="s">
        <v>20</v>
      </c>
      <c r="D86" s="75">
        <v>2</v>
      </c>
      <c r="E86" s="20">
        <v>1320</v>
      </c>
      <c r="F86" s="9">
        <f t="shared" si="8"/>
        <v>2640</v>
      </c>
      <c r="G86" s="86">
        <v>2077.6799999999998</v>
      </c>
      <c r="H86" s="85">
        <f t="shared" si="9"/>
        <v>4155.3599999999997</v>
      </c>
      <c r="I86" s="8">
        <f t="shared" si="10"/>
        <v>727.18799999999987</v>
      </c>
      <c r="J86" s="23">
        <f t="shared" si="11"/>
        <v>1454.3759999999997</v>
      </c>
      <c r="K86" s="22" t="s">
        <v>2798</v>
      </c>
    </row>
    <row r="87" spans="1:11" ht="25.5" x14ac:dyDescent="0.25">
      <c r="A87" s="11" t="s">
        <v>2834</v>
      </c>
      <c r="B87" s="12" t="s">
        <v>2833</v>
      </c>
      <c r="C87" s="11" t="s">
        <v>20</v>
      </c>
      <c r="D87" s="75">
        <v>1</v>
      </c>
      <c r="E87" s="20">
        <v>4900</v>
      </c>
      <c r="F87" s="9">
        <f t="shared" si="8"/>
        <v>4900</v>
      </c>
      <c r="G87" s="86">
        <v>7712.6</v>
      </c>
      <c r="H87" s="85">
        <f t="shared" si="9"/>
        <v>7712.6</v>
      </c>
      <c r="I87" s="8">
        <f t="shared" si="10"/>
        <v>2699.41</v>
      </c>
      <c r="J87" s="23">
        <f t="shared" si="11"/>
        <v>2699.41</v>
      </c>
      <c r="K87" s="22" t="s">
        <v>2798</v>
      </c>
    </row>
    <row r="88" spans="1:11" x14ac:dyDescent="0.25">
      <c r="A88" s="11" t="s">
        <v>2832</v>
      </c>
      <c r="B88" s="12" t="s">
        <v>2831</v>
      </c>
      <c r="C88" s="11" t="s">
        <v>20</v>
      </c>
      <c r="D88" s="75">
        <v>2</v>
      </c>
      <c r="E88" s="20">
        <v>6835</v>
      </c>
      <c r="F88" s="9">
        <f t="shared" si="8"/>
        <v>13670</v>
      </c>
      <c r="G88" s="86">
        <v>8372.8799999999992</v>
      </c>
      <c r="H88" s="85">
        <f t="shared" si="9"/>
        <v>16745.759999999998</v>
      </c>
      <c r="I88" s="8">
        <f t="shared" si="10"/>
        <v>2930.5079999999994</v>
      </c>
      <c r="J88" s="23">
        <f t="shared" si="11"/>
        <v>5861.0159999999987</v>
      </c>
      <c r="K88" s="22" t="s">
        <v>2798</v>
      </c>
    </row>
    <row r="89" spans="1:11" x14ac:dyDescent="0.25">
      <c r="A89" s="11" t="s">
        <v>2832</v>
      </c>
      <c r="B89" s="12" t="s">
        <v>2831</v>
      </c>
      <c r="C89" s="11" t="s">
        <v>20</v>
      </c>
      <c r="D89" s="75">
        <v>2</v>
      </c>
      <c r="E89" s="20">
        <v>6835</v>
      </c>
      <c r="F89" s="9">
        <f t="shared" si="8"/>
        <v>13670</v>
      </c>
      <c r="G89" s="86">
        <v>8372.8799999999992</v>
      </c>
      <c r="H89" s="85">
        <f t="shared" si="9"/>
        <v>16745.759999999998</v>
      </c>
      <c r="I89" s="8">
        <f t="shared" si="10"/>
        <v>2930.5079999999994</v>
      </c>
      <c r="J89" s="23">
        <f t="shared" si="11"/>
        <v>5861.0159999999987</v>
      </c>
      <c r="K89" s="22" t="s">
        <v>2798</v>
      </c>
    </row>
    <row r="90" spans="1:11" ht="25.5" x14ac:dyDescent="0.25">
      <c r="A90" s="11" t="s">
        <v>2830</v>
      </c>
      <c r="B90" s="12" t="s">
        <v>2829</v>
      </c>
      <c r="C90" s="11" t="s">
        <v>20</v>
      </c>
      <c r="D90" s="75">
        <v>2</v>
      </c>
      <c r="E90" s="20">
        <v>3388.94</v>
      </c>
      <c r="F90" s="9">
        <f t="shared" si="8"/>
        <v>6777.88</v>
      </c>
      <c r="G90" s="86">
        <v>5334.19</v>
      </c>
      <c r="H90" s="85">
        <f t="shared" si="9"/>
        <v>10668.38</v>
      </c>
      <c r="I90" s="8">
        <f t="shared" si="10"/>
        <v>1866.9664999999998</v>
      </c>
      <c r="J90" s="7">
        <f t="shared" si="11"/>
        <v>3733.9329999999995</v>
      </c>
      <c r="K90" s="22" t="s">
        <v>2798</v>
      </c>
    </row>
    <row r="91" spans="1:11" ht="38.25" x14ac:dyDescent="0.25">
      <c r="A91" s="11" t="s">
        <v>2828</v>
      </c>
      <c r="B91" s="12" t="s">
        <v>2827</v>
      </c>
      <c r="C91" s="11" t="s">
        <v>20</v>
      </c>
      <c r="D91" s="75">
        <v>1</v>
      </c>
      <c r="E91" s="20">
        <v>16378.79</v>
      </c>
      <c r="F91" s="9">
        <f t="shared" si="8"/>
        <v>16378.79</v>
      </c>
      <c r="G91" s="86">
        <v>25780.22</v>
      </c>
      <c r="H91" s="85">
        <f t="shared" si="9"/>
        <v>25780.22</v>
      </c>
      <c r="I91" s="8">
        <f t="shared" si="10"/>
        <v>9023.0769999999993</v>
      </c>
      <c r="J91" s="23">
        <f t="shared" si="11"/>
        <v>9023.0769999999993</v>
      </c>
      <c r="K91" s="22" t="s">
        <v>2798</v>
      </c>
    </row>
    <row r="92" spans="1:11" ht="38.25" x14ac:dyDescent="0.25">
      <c r="A92" s="11" t="s">
        <v>2826</v>
      </c>
      <c r="B92" s="12" t="s">
        <v>2825</v>
      </c>
      <c r="C92" s="11" t="s">
        <v>20</v>
      </c>
      <c r="D92" s="75">
        <v>1</v>
      </c>
      <c r="E92" s="20">
        <v>19546.68</v>
      </c>
      <c r="F92" s="9">
        <f t="shared" si="8"/>
        <v>19546.68</v>
      </c>
      <c r="G92" s="86">
        <v>30766.47</v>
      </c>
      <c r="H92" s="85">
        <f t="shared" si="9"/>
        <v>30766.47</v>
      </c>
      <c r="I92" s="8">
        <f t="shared" si="10"/>
        <v>10768.264499999999</v>
      </c>
      <c r="J92" s="23">
        <f t="shared" si="11"/>
        <v>10768.264499999999</v>
      </c>
      <c r="K92" s="22" t="s">
        <v>2798</v>
      </c>
    </row>
    <row r="93" spans="1:11" ht="25.5" x14ac:dyDescent="0.25">
      <c r="A93" s="11" t="s">
        <v>2824</v>
      </c>
      <c r="B93" s="12" t="s">
        <v>2823</v>
      </c>
      <c r="C93" s="11" t="s">
        <v>20</v>
      </c>
      <c r="D93" s="75">
        <v>2</v>
      </c>
      <c r="E93" s="20">
        <v>2458.33</v>
      </c>
      <c r="F93" s="9">
        <f t="shared" si="8"/>
        <v>4916.66</v>
      </c>
      <c r="G93" s="86">
        <v>3869.41</v>
      </c>
      <c r="H93" s="85">
        <f t="shared" si="9"/>
        <v>7738.82</v>
      </c>
      <c r="I93" s="8">
        <f t="shared" si="10"/>
        <v>1354.2934999999998</v>
      </c>
      <c r="J93" s="23">
        <f t="shared" si="11"/>
        <v>2708.5869999999995</v>
      </c>
      <c r="K93" s="22" t="s">
        <v>2798</v>
      </c>
    </row>
    <row r="94" spans="1:11" ht="38.25" x14ac:dyDescent="0.25">
      <c r="A94" s="11" t="s">
        <v>2822</v>
      </c>
      <c r="B94" s="12" t="s">
        <v>2821</v>
      </c>
      <c r="C94" s="11" t="s">
        <v>20</v>
      </c>
      <c r="D94" s="75">
        <v>1</v>
      </c>
      <c r="E94" s="20">
        <v>39177.24</v>
      </c>
      <c r="F94" s="9">
        <f t="shared" si="8"/>
        <v>39177.24</v>
      </c>
      <c r="G94" s="86">
        <v>61664.98</v>
      </c>
      <c r="H94" s="85">
        <f t="shared" si="9"/>
        <v>61664.98</v>
      </c>
      <c r="I94" s="8">
        <f t="shared" si="10"/>
        <v>21582.742999999999</v>
      </c>
      <c r="J94" s="23">
        <f t="shared" si="11"/>
        <v>21582.742999999999</v>
      </c>
      <c r="K94" s="22" t="s">
        <v>2798</v>
      </c>
    </row>
    <row r="95" spans="1:11" ht="38.25" x14ac:dyDescent="0.25">
      <c r="A95" s="11" t="s">
        <v>2820</v>
      </c>
      <c r="B95" s="12" t="s">
        <v>2819</v>
      </c>
      <c r="C95" s="11" t="s">
        <v>20</v>
      </c>
      <c r="D95" s="75">
        <v>1</v>
      </c>
      <c r="E95" s="20">
        <v>44698.37</v>
      </c>
      <c r="F95" s="9">
        <f t="shared" si="8"/>
        <v>44698.37</v>
      </c>
      <c r="G95" s="86">
        <v>70355.23</v>
      </c>
      <c r="H95" s="85">
        <f t="shared" si="9"/>
        <v>70355.23</v>
      </c>
      <c r="I95" s="8">
        <f t="shared" si="10"/>
        <v>24624.330499999996</v>
      </c>
      <c r="J95" s="23">
        <f t="shared" si="11"/>
        <v>24624.330499999996</v>
      </c>
      <c r="K95" s="22" t="s">
        <v>2798</v>
      </c>
    </row>
    <row r="96" spans="1:11" x14ac:dyDescent="0.25">
      <c r="A96" s="11" t="s">
        <v>2818</v>
      </c>
      <c r="B96" s="12" t="s">
        <v>2817</v>
      </c>
      <c r="C96" s="11" t="s">
        <v>20</v>
      </c>
      <c r="D96" s="75">
        <v>2</v>
      </c>
      <c r="E96" s="20">
        <v>991.67</v>
      </c>
      <c r="F96" s="9">
        <f t="shared" si="8"/>
        <v>1983.34</v>
      </c>
      <c r="G96" s="86">
        <v>1560.89</v>
      </c>
      <c r="H96" s="85">
        <f t="shared" si="9"/>
        <v>3121.78</v>
      </c>
      <c r="I96" s="8">
        <f t="shared" si="10"/>
        <v>546.31150000000002</v>
      </c>
      <c r="J96" s="23">
        <f t="shared" si="11"/>
        <v>1092.623</v>
      </c>
      <c r="K96" s="22" t="s">
        <v>2798</v>
      </c>
    </row>
    <row r="97" spans="1:11" ht="38.25" x14ac:dyDescent="0.25">
      <c r="A97" s="11" t="s">
        <v>2816</v>
      </c>
      <c r="B97" s="12" t="s">
        <v>2815</v>
      </c>
      <c r="C97" s="11" t="s">
        <v>20</v>
      </c>
      <c r="D97" s="75">
        <v>1</v>
      </c>
      <c r="E97" s="20">
        <v>4220.1400000000003</v>
      </c>
      <c r="F97" s="9">
        <f t="shared" si="8"/>
        <v>4220.1400000000003</v>
      </c>
      <c r="G97" s="86">
        <v>5169.67</v>
      </c>
      <c r="H97" s="85">
        <f t="shared" si="9"/>
        <v>5169.67</v>
      </c>
      <c r="I97" s="8">
        <f t="shared" si="10"/>
        <v>1809.3844999999999</v>
      </c>
      <c r="J97" s="7">
        <f t="shared" si="11"/>
        <v>1809.3844999999999</v>
      </c>
      <c r="K97" s="22" t="s">
        <v>2798</v>
      </c>
    </row>
    <row r="98" spans="1:11" ht="38.25" x14ac:dyDescent="0.25">
      <c r="A98" s="11" t="s">
        <v>2814</v>
      </c>
      <c r="B98" s="12" t="s">
        <v>2813</v>
      </c>
      <c r="C98" s="11" t="s">
        <v>20</v>
      </c>
      <c r="D98" s="75">
        <v>1</v>
      </c>
      <c r="E98" s="20">
        <v>7799.66</v>
      </c>
      <c r="F98" s="9">
        <f t="shared" si="8"/>
        <v>7799.66</v>
      </c>
      <c r="G98" s="86">
        <v>9554.58</v>
      </c>
      <c r="H98" s="85">
        <f t="shared" si="9"/>
        <v>9554.58</v>
      </c>
      <c r="I98" s="8">
        <f t="shared" si="10"/>
        <v>3344.1029999999996</v>
      </c>
      <c r="J98" s="7">
        <f t="shared" si="11"/>
        <v>3344.1029999999996</v>
      </c>
      <c r="K98" s="22" t="s">
        <v>2798</v>
      </c>
    </row>
    <row r="99" spans="1:11" x14ac:dyDescent="0.25">
      <c r="A99" s="11" t="s">
        <v>2812</v>
      </c>
      <c r="B99" s="12" t="s">
        <v>2811</v>
      </c>
      <c r="C99" s="11" t="s">
        <v>20</v>
      </c>
      <c r="D99" s="75">
        <v>4</v>
      </c>
      <c r="E99" s="20">
        <v>12190</v>
      </c>
      <c r="F99" s="9">
        <f t="shared" si="8"/>
        <v>48760</v>
      </c>
      <c r="G99" s="86">
        <v>14932.75</v>
      </c>
      <c r="H99" s="85">
        <f t="shared" si="9"/>
        <v>59731</v>
      </c>
      <c r="I99" s="8">
        <f t="shared" si="10"/>
        <v>5226.4624999999996</v>
      </c>
      <c r="J99" s="23">
        <f t="shared" si="11"/>
        <v>20905.849999999999</v>
      </c>
      <c r="K99" s="22" t="s">
        <v>2798</v>
      </c>
    </row>
    <row r="100" spans="1:11" x14ac:dyDescent="0.25">
      <c r="A100" s="11" t="s">
        <v>2810</v>
      </c>
      <c r="B100" s="12" t="s">
        <v>2809</v>
      </c>
      <c r="C100" s="11" t="s">
        <v>20</v>
      </c>
      <c r="D100" s="75">
        <v>2</v>
      </c>
      <c r="E100" s="20">
        <v>4583.33</v>
      </c>
      <c r="F100" s="9">
        <f t="shared" si="8"/>
        <v>9166.66</v>
      </c>
      <c r="G100" s="86">
        <v>5614.58</v>
      </c>
      <c r="H100" s="85">
        <f t="shared" si="9"/>
        <v>11229.16</v>
      </c>
      <c r="I100" s="8">
        <f t="shared" si="10"/>
        <v>1965.1029999999998</v>
      </c>
      <c r="J100" s="23">
        <f t="shared" si="11"/>
        <v>3930.2059999999997</v>
      </c>
      <c r="K100" s="22" t="s">
        <v>2798</v>
      </c>
    </row>
    <row r="101" spans="1:11" x14ac:dyDescent="0.25">
      <c r="A101" s="11" t="s">
        <v>2808</v>
      </c>
      <c r="B101" s="12" t="s">
        <v>2807</v>
      </c>
      <c r="C101" s="11" t="s">
        <v>20</v>
      </c>
      <c r="D101" s="75">
        <v>2</v>
      </c>
      <c r="E101" s="20">
        <v>2708.33</v>
      </c>
      <c r="F101" s="9">
        <f t="shared" si="8"/>
        <v>5416.66</v>
      </c>
      <c r="G101" s="86">
        <v>3317.7</v>
      </c>
      <c r="H101" s="85">
        <f t="shared" si="9"/>
        <v>6635.4</v>
      </c>
      <c r="I101" s="8">
        <f t="shared" si="10"/>
        <v>1161.1949999999999</v>
      </c>
      <c r="J101" s="23">
        <f t="shared" si="11"/>
        <v>2322.39</v>
      </c>
      <c r="K101" s="22" t="s">
        <v>2798</v>
      </c>
    </row>
    <row r="102" spans="1:11" ht="25.5" x14ac:dyDescent="0.25">
      <c r="A102" s="11" t="s">
        <v>2806</v>
      </c>
      <c r="B102" s="12" t="s">
        <v>2805</v>
      </c>
      <c r="C102" s="11" t="s">
        <v>20</v>
      </c>
      <c r="D102" s="75">
        <v>1</v>
      </c>
      <c r="E102" s="20">
        <v>300</v>
      </c>
      <c r="F102" s="9">
        <f t="shared" si="8"/>
        <v>300</v>
      </c>
      <c r="G102" s="86">
        <v>367.5</v>
      </c>
      <c r="H102" s="85">
        <f t="shared" si="9"/>
        <v>367.5</v>
      </c>
      <c r="I102" s="8">
        <f t="shared" si="10"/>
        <v>128.625</v>
      </c>
      <c r="J102" s="23">
        <f t="shared" si="11"/>
        <v>128.625</v>
      </c>
      <c r="K102" s="22" t="s">
        <v>2798</v>
      </c>
    </row>
    <row r="103" spans="1:11" ht="25.5" x14ac:dyDescent="0.25">
      <c r="A103" s="11" t="s">
        <v>2806</v>
      </c>
      <c r="B103" s="12" t="s">
        <v>2805</v>
      </c>
      <c r="C103" s="11" t="s">
        <v>20</v>
      </c>
      <c r="D103" s="75">
        <v>1</v>
      </c>
      <c r="E103" s="20">
        <v>300</v>
      </c>
      <c r="F103" s="9">
        <f t="shared" si="8"/>
        <v>300</v>
      </c>
      <c r="G103" s="86">
        <v>367.5</v>
      </c>
      <c r="H103" s="85">
        <f t="shared" si="9"/>
        <v>367.5</v>
      </c>
      <c r="I103" s="8">
        <f t="shared" si="10"/>
        <v>128.625</v>
      </c>
      <c r="J103" s="7">
        <f t="shared" si="11"/>
        <v>128.625</v>
      </c>
      <c r="K103" s="22" t="s">
        <v>2798</v>
      </c>
    </row>
    <row r="104" spans="1:11" ht="25.5" x14ac:dyDescent="0.25">
      <c r="A104" s="11" t="s">
        <v>2804</v>
      </c>
      <c r="B104" s="12" t="s">
        <v>2803</v>
      </c>
      <c r="C104" s="11" t="s">
        <v>20</v>
      </c>
      <c r="D104" s="75">
        <v>2</v>
      </c>
      <c r="E104" s="20">
        <v>241.67</v>
      </c>
      <c r="F104" s="9">
        <f t="shared" si="8"/>
        <v>483.34</v>
      </c>
      <c r="G104" s="86">
        <v>380.39</v>
      </c>
      <c r="H104" s="85">
        <f t="shared" si="9"/>
        <v>760.78</v>
      </c>
      <c r="I104" s="8">
        <f t="shared" si="10"/>
        <v>133.13649999999998</v>
      </c>
      <c r="J104" s="23">
        <f t="shared" si="11"/>
        <v>266.27299999999997</v>
      </c>
      <c r="K104" s="22" t="s">
        <v>2798</v>
      </c>
    </row>
    <row r="105" spans="1:11" x14ac:dyDescent="0.25">
      <c r="A105" s="11" t="s">
        <v>2802</v>
      </c>
      <c r="B105" s="12" t="s">
        <v>2801</v>
      </c>
      <c r="C105" s="11" t="s">
        <v>20</v>
      </c>
      <c r="D105" s="75">
        <v>1</v>
      </c>
      <c r="E105" s="20">
        <v>15052.5</v>
      </c>
      <c r="F105" s="9">
        <f t="shared" si="8"/>
        <v>15052.5</v>
      </c>
      <c r="G105" s="86">
        <v>18439.310000000001</v>
      </c>
      <c r="H105" s="85">
        <f t="shared" si="9"/>
        <v>18439.310000000001</v>
      </c>
      <c r="I105" s="8">
        <f t="shared" si="10"/>
        <v>6453.7584999999999</v>
      </c>
      <c r="J105" s="23">
        <f t="shared" si="11"/>
        <v>6453.7584999999999</v>
      </c>
      <c r="K105" s="22" t="s">
        <v>2798</v>
      </c>
    </row>
    <row r="106" spans="1:11" x14ac:dyDescent="0.25">
      <c r="A106" s="11" t="s">
        <v>2800</v>
      </c>
      <c r="B106" s="12" t="s">
        <v>2799</v>
      </c>
      <c r="C106" s="11" t="s">
        <v>20</v>
      </c>
      <c r="D106" s="75">
        <v>1</v>
      </c>
      <c r="E106" s="20">
        <v>319.31</v>
      </c>
      <c r="F106" s="9">
        <f t="shared" si="8"/>
        <v>319.31</v>
      </c>
      <c r="G106" s="86">
        <v>502.59</v>
      </c>
      <c r="H106" s="85">
        <f t="shared" si="9"/>
        <v>502.59</v>
      </c>
      <c r="I106" s="8">
        <f t="shared" si="10"/>
        <v>175.90649999999999</v>
      </c>
      <c r="J106" s="7">
        <f t="shared" si="11"/>
        <v>175.90649999999999</v>
      </c>
      <c r="K106" s="22" t="s">
        <v>2798</v>
      </c>
    </row>
    <row r="107" spans="1:11" ht="25.5" x14ac:dyDescent="0.25">
      <c r="A107" s="11" t="s">
        <v>2771</v>
      </c>
      <c r="B107" s="12" t="s">
        <v>2770</v>
      </c>
      <c r="C107" s="11" t="s">
        <v>20</v>
      </c>
      <c r="D107" s="75">
        <v>4</v>
      </c>
      <c r="E107" s="20">
        <v>26668.61</v>
      </c>
      <c r="F107" s="9">
        <f t="shared" ref="F107" si="12">E107*D107</f>
        <v>106674.44</v>
      </c>
      <c r="G107" s="86">
        <v>43496.5</v>
      </c>
      <c r="H107" s="85">
        <f t="shared" ref="H107" si="13">G107*D107</f>
        <v>173986</v>
      </c>
      <c r="I107" s="8">
        <f t="shared" si="10"/>
        <v>15223.775</v>
      </c>
      <c r="J107" s="23">
        <f t="shared" ref="J107" si="14">I107*D107</f>
        <v>60895.1</v>
      </c>
      <c r="K107" s="22" t="s">
        <v>2798</v>
      </c>
    </row>
    <row r="108" spans="1:11" x14ac:dyDescent="0.25">
      <c r="F108" s="83">
        <f>SUM(F11:F107)</f>
        <v>3869187.5700000012</v>
      </c>
      <c r="J108" s="83">
        <f>SUM(J11:J107)</f>
        <v>2094398.0749999997</v>
      </c>
    </row>
    <row r="109" spans="1:11" s="84" customFormat="1" ht="20.25" x14ac:dyDescent="0.3">
      <c r="A109" s="81"/>
      <c r="B109" s="60" t="s">
        <v>1</v>
      </c>
      <c r="C109" s="81"/>
      <c r="D109" s="81"/>
      <c r="E109" s="81"/>
      <c r="F109" s="81" t="s">
        <v>0</v>
      </c>
      <c r="G109" s="81"/>
    </row>
  </sheetData>
  <mergeCells count="6">
    <mergeCell ref="B9:G9"/>
    <mergeCell ref="E1:K1"/>
    <mergeCell ref="E2:K2"/>
    <mergeCell ref="E3:K3"/>
    <mergeCell ref="E5:K5"/>
    <mergeCell ref="B7:G7"/>
  </mergeCells>
  <pageMargins left="0.23622047244094491" right="0.23622047244094491" top="0.35433070866141736" bottom="0.35433070866141736" header="0.31496062992125984" footer="0.31496062992125984"/>
  <pageSetup paperSize="9" scale="85" orientation="portrait" r:id="rId1"/>
  <rowBreaks count="2" manualBreakCount="2">
    <brk id="34" max="7" man="1"/>
    <brk id="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4" workbookViewId="0">
      <selection activeCell="F12" sqref="F12"/>
    </sheetView>
  </sheetViews>
  <sheetFormatPr defaultRowHeight="15.75" x14ac:dyDescent="0.25"/>
  <cols>
    <col min="1" max="1" width="10" customWidth="1"/>
    <col min="2" max="2" width="41.875" customWidth="1"/>
    <col min="4" max="4" width="7.625" customWidth="1"/>
    <col min="5" max="5" width="14.25" customWidth="1"/>
    <col min="6" max="6" width="15.625" customWidth="1"/>
    <col min="7" max="8" width="13.875" customWidth="1"/>
  </cols>
  <sheetData>
    <row r="1" spans="1:8" ht="20.25" x14ac:dyDescent="0.3">
      <c r="A1" s="54"/>
      <c r="B1" s="54"/>
      <c r="C1" s="54"/>
      <c r="D1" s="54"/>
      <c r="E1" s="55"/>
      <c r="F1" s="104" t="s">
        <v>187</v>
      </c>
      <c r="G1" s="104"/>
      <c r="H1" s="104"/>
    </row>
    <row r="2" spans="1:8" ht="20.25" x14ac:dyDescent="0.3">
      <c r="A2" s="54"/>
      <c r="B2" s="54"/>
      <c r="C2" s="54"/>
      <c r="D2" s="54"/>
      <c r="E2" s="55"/>
      <c r="F2" s="104" t="s">
        <v>186</v>
      </c>
      <c r="G2" s="104"/>
      <c r="H2" s="104"/>
    </row>
    <row r="3" spans="1:8" ht="20.25" x14ac:dyDescent="0.3">
      <c r="A3" s="54"/>
      <c r="B3" s="54"/>
      <c r="C3" s="54"/>
      <c r="D3" s="54"/>
      <c r="E3" s="55"/>
      <c r="F3" s="102" t="s">
        <v>185</v>
      </c>
      <c r="G3" s="102"/>
      <c r="H3" s="102"/>
    </row>
    <row r="4" spans="1:8" ht="21" x14ac:dyDescent="0.35">
      <c r="A4" s="54"/>
      <c r="B4" s="54"/>
      <c r="C4" s="54"/>
      <c r="D4" s="54"/>
      <c r="E4" s="55"/>
      <c r="F4" s="46"/>
      <c r="G4" s="46"/>
      <c r="H4" s="45"/>
    </row>
    <row r="5" spans="1:8" ht="20.25" x14ac:dyDescent="0.3">
      <c r="A5" s="54"/>
      <c r="B5" s="54"/>
      <c r="C5" s="54"/>
      <c r="D5" s="54"/>
      <c r="E5" s="55"/>
      <c r="F5" s="101" t="s">
        <v>184</v>
      </c>
      <c r="G5" s="101"/>
      <c r="H5" s="101"/>
    </row>
    <row r="6" spans="1:8" ht="21" x14ac:dyDescent="0.35">
      <c r="A6" s="54"/>
      <c r="B6" s="54"/>
      <c r="C6" s="54"/>
      <c r="D6" s="54"/>
      <c r="E6" s="55"/>
      <c r="F6" s="54"/>
      <c r="G6" s="54"/>
      <c r="H6" s="51"/>
    </row>
    <row r="7" spans="1:8" ht="21" x14ac:dyDescent="0.35">
      <c r="A7" s="54"/>
      <c r="B7" s="103" t="s">
        <v>183</v>
      </c>
      <c r="C7" s="103"/>
      <c r="D7" s="103"/>
      <c r="E7" s="103"/>
      <c r="F7" s="103"/>
      <c r="G7" s="103"/>
      <c r="H7" s="51"/>
    </row>
    <row r="8" spans="1:8" ht="21" x14ac:dyDescent="0.35">
      <c r="A8" s="54"/>
      <c r="B8" s="54"/>
      <c r="C8" s="54"/>
      <c r="D8" s="54"/>
      <c r="E8" s="55"/>
      <c r="F8" s="54"/>
      <c r="G8" s="54"/>
      <c r="H8" s="51"/>
    </row>
    <row r="9" spans="1:8" ht="21" x14ac:dyDescent="0.35">
      <c r="A9" s="54"/>
      <c r="B9" s="100" t="s">
        <v>2763</v>
      </c>
      <c r="C9" s="100"/>
      <c r="D9" s="100"/>
      <c r="E9" s="100"/>
      <c r="F9" s="100"/>
      <c r="G9" s="100"/>
      <c r="H9" s="51"/>
    </row>
    <row r="10" spans="1:8" ht="21" x14ac:dyDescent="0.35">
      <c r="A10" s="54"/>
      <c r="B10" s="54"/>
      <c r="C10" s="52"/>
      <c r="D10" s="52"/>
      <c r="E10" s="53"/>
      <c r="F10" s="52"/>
      <c r="G10" s="52"/>
      <c r="H10" s="51"/>
    </row>
    <row r="11" spans="1:8" ht="76.5" x14ac:dyDescent="0.25">
      <c r="A11" s="16" t="s">
        <v>18</v>
      </c>
      <c r="B11" s="17" t="s">
        <v>17</v>
      </c>
      <c r="C11" s="16" t="s">
        <v>16</v>
      </c>
      <c r="D11" s="25" t="s">
        <v>15</v>
      </c>
      <c r="E11" s="15" t="s">
        <v>14</v>
      </c>
      <c r="F11" s="14" t="s">
        <v>13</v>
      </c>
      <c r="G11" s="14" t="s">
        <v>12</v>
      </c>
      <c r="H11" s="13" t="s">
        <v>11</v>
      </c>
    </row>
    <row r="12" spans="1:8" ht="38.25" x14ac:dyDescent="0.25">
      <c r="A12" s="11" t="s">
        <v>2797</v>
      </c>
      <c r="B12" s="12" t="s">
        <v>2796</v>
      </c>
      <c r="C12" s="11" t="s">
        <v>1657</v>
      </c>
      <c r="D12" s="20">
        <v>1</v>
      </c>
      <c r="E12" s="9">
        <v>143333.32999999999</v>
      </c>
      <c r="F12" s="8">
        <v>81821.830999999991</v>
      </c>
      <c r="G12" s="7">
        <v>81821.830999999991</v>
      </c>
      <c r="H12" s="6" t="s">
        <v>2763</v>
      </c>
    </row>
    <row r="13" spans="1:8" ht="25.5" x14ac:dyDescent="0.25">
      <c r="A13" s="11" t="s">
        <v>2795</v>
      </c>
      <c r="B13" s="12" t="s">
        <v>2794</v>
      </c>
      <c r="C13" s="11" t="s">
        <v>20</v>
      </c>
      <c r="D13" s="20">
        <v>13</v>
      </c>
      <c r="E13" s="9">
        <v>430.17000000000007</v>
      </c>
      <c r="F13" s="8">
        <v>14.188999999999998</v>
      </c>
      <c r="G13" s="7">
        <v>184.45699999999997</v>
      </c>
      <c r="H13" s="6" t="s">
        <v>2763</v>
      </c>
    </row>
    <row r="14" spans="1:8" ht="25.5" x14ac:dyDescent="0.25">
      <c r="A14" s="11" t="s">
        <v>2793</v>
      </c>
      <c r="B14" s="12" t="s">
        <v>2792</v>
      </c>
      <c r="C14" s="11" t="s">
        <v>20</v>
      </c>
      <c r="D14" s="20">
        <v>17</v>
      </c>
      <c r="E14" s="9">
        <v>475.49</v>
      </c>
      <c r="F14" s="8">
        <v>17.073</v>
      </c>
      <c r="G14" s="7">
        <v>290.24099999999999</v>
      </c>
      <c r="H14" s="6" t="s">
        <v>2763</v>
      </c>
    </row>
    <row r="15" spans="1:8" ht="25.5" x14ac:dyDescent="0.25">
      <c r="A15" s="11" t="s">
        <v>2791</v>
      </c>
      <c r="B15" s="12" t="s">
        <v>2790</v>
      </c>
      <c r="C15" s="11" t="s">
        <v>20</v>
      </c>
      <c r="D15" s="20">
        <v>6</v>
      </c>
      <c r="E15" s="9">
        <v>16099.98</v>
      </c>
      <c r="F15" s="8">
        <v>1150.4779999999998</v>
      </c>
      <c r="G15" s="7">
        <v>6902.8679999999986</v>
      </c>
      <c r="H15" s="6" t="s">
        <v>2763</v>
      </c>
    </row>
    <row r="16" spans="1:8" ht="25.5" x14ac:dyDescent="0.25">
      <c r="A16" s="11" t="s">
        <v>2789</v>
      </c>
      <c r="B16" s="12" t="s">
        <v>2788</v>
      </c>
      <c r="C16" s="11" t="s">
        <v>20</v>
      </c>
      <c r="D16" s="20">
        <v>1</v>
      </c>
      <c r="E16" s="9">
        <v>14760</v>
      </c>
      <c r="F16" s="8">
        <v>6328.3499999999995</v>
      </c>
      <c r="G16" s="7">
        <v>6328.3499999999995</v>
      </c>
      <c r="H16" s="6" t="s">
        <v>2763</v>
      </c>
    </row>
    <row r="17" spans="1:8" ht="25.5" x14ac:dyDescent="0.25">
      <c r="A17" s="11" t="s">
        <v>2787</v>
      </c>
      <c r="B17" s="12" t="s">
        <v>2786</v>
      </c>
      <c r="C17" s="11" t="s">
        <v>1657</v>
      </c>
      <c r="D17" s="20">
        <v>1</v>
      </c>
      <c r="E17" s="9">
        <v>1186.44</v>
      </c>
      <c r="F17" s="8">
        <v>648.21049999999991</v>
      </c>
      <c r="G17" s="7">
        <v>648.21049999999991</v>
      </c>
      <c r="H17" s="6" t="s">
        <v>2763</v>
      </c>
    </row>
    <row r="18" spans="1:8" ht="51" x14ac:dyDescent="0.25">
      <c r="A18" s="11" t="s">
        <v>2785</v>
      </c>
      <c r="B18" s="12" t="s">
        <v>2784</v>
      </c>
      <c r="C18" s="11" t="s">
        <v>20</v>
      </c>
      <c r="D18" s="20">
        <v>4</v>
      </c>
      <c r="E18" s="9">
        <v>14000</v>
      </c>
      <c r="F18" s="8">
        <v>1997.9749999999999</v>
      </c>
      <c r="G18" s="7">
        <v>7991.9</v>
      </c>
      <c r="H18" s="6" t="s">
        <v>2763</v>
      </c>
    </row>
    <row r="19" spans="1:8" ht="25.5" x14ac:dyDescent="0.25">
      <c r="A19" s="11" t="s">
        <v>2783</v>
      </c>
      <c r="B19" s="12" t="s">
        <v>2782</v>
      </c>
      <c r="C19" s="11" t="s">
        <v>40</v>
      </c>
      <c r="D19" s="20">
        <v>52</v>
      </c>
      <c r="E19" s="9">
        <v>1862.64</v>
      </c>
      <c r="F19" s="8">
        <v>20.446999999999999</v>
      </c>
      <c r="G19" s="7">
        <v>1063.2439999999999</v>
      </c>
      <c r="H19" s="6" t="s">
        <v>2763</v>
      </c>
    </row>
    <row r="20" spans="1:8" ht="25.5" x14ac:dyDescent="0.25">
      <c r="A20" s="11" t="s">
        <v>2781</v>
      </c>
      <c r="B20" s="12" t="s">
        <v>2780</v>
      </c>
      <c r="C20" s="11" t="s">
        <v>40</v>
      </c>
      <c r="D20" s="20">
        <v>6</v>
      </c>
      <c r="E20" s="9">
        <v>1684.2599999999998</v>
      </c>
      <c r="F20" s="8">
        <v>160.24399999999997</v>
      </c>
      <c r="G20" s="7">
        <v>961.46399999999983</v>
      </c>
      <c r="H20" s="6" t="s">
        <v>2763</v>
      </c>
    </row>
    <row r="21" spans="1:8" ht="25.5" x14ac:dyDescent="0.25">
      <c r="A21" s="11" t="s">
        <v>2779</v>
      </c>
      <c r="B21" s="12" t="s">
        <v>2778</v>
      </c>
      <c r="C21" s="11" t="s">
        <v>40</v>
      </c>
      <c r="D21" s="20">
        <v>25</v>
      </c>
      <c r="E21" s="9">
        <v>13397</v>
      </c>
      <c r="F21" s="8">
        <v>305.90699999999998</v>
      </c>
      <c r="G21" s="7">
        <v>7647.6749999999993</v>
      </c>
      <c r="H21" s="6" t="s">
        <v>2763</v>
      </c>
    </row>
    <row r="22" spans="1:8" ht="25.5" x14ac:dyDescent="0.25">
      <c r="A22" s="11" t="s">
        <v>2777</v>
      </c>
      <c r="B22" s="12" t="s">
        <v>2776</v>
      </c>
      <c r="C22" s="11" t="s">
        <v>40</v>
      </c>
      <c r="D22" s="20">
        <v>50</v>
      </c>
      <c r="E22" s="9">
        <v>18464</v>
      </c>
      <c r="F22" s="8">
        <v>210.80499999999998</v>
      </c>
      <c r="G22" s="7">
        <v>10540.249999999998</v>
      </c>
      <c r="H22" s="6" t="s">
        <v>2763</v>
      </c>
    </row>
    <row r="23" spans="1:8" ht="25.5" x14ac:dyDescent="0.25">
      <c r="A23" s="11" t="s">
        <v>2775</v>
      </c>
      <c r="B23" s="12" t="s">
        <v>2774</v>
      </c>
      <c r="C23" s="11" t="s">
        <v>20</v>
      </c>
      <c r="D23" s="20">
        <v>2</v>
      </c>
      <c r="E23" s="9">
        <v>19520</v>
      </c>
      <c r="F23" s="8">
        <v>5571.4959999999992</v>
      </c>
      <c r="G23" s="23">
        <v>11142.991999999998</v>
      </c>
      <c r="H23" s="22" t="s">
        <v>2763</v>
      </c>
    </row>
    <row r="24" spans="1:8" ht="25.5" x14ac:dyDescent="0.25">
      <c r="A24" s="11" t="s">
        <v>2773</v>
      </c>
      <c r="B24" s="12" t="s">
        <v>2772</v>
      </c>
      <c r="C24" s="11" t="s">
        <v>20</v>
      </c>
      <c r="D24" s="20">
        <v>1</v>
      </c>
      <c r="E24" s="9">
        <v>947.67</v>
      </c>
      <c r="F24" s="8">
        <v>540.97749999999996</v>
      </c>
      <c r="G24" s="23">
        <v>540.97749999999996</v>
      </c>
      <c r="H24" s="22" t="s">
        <v>2763</v>
      </c>
    </row>
    <row r="25" spans="1:8" ht="25.5" x14ac:dyDescent="0.25">
      <c r="A25" s="11" t="s">
        <v>2771</v>
      </c>
      <c r="B25" s="12" t="s">
        <v>2770</v>
      </c>
      <c r="C25" s="11" t="s">
        <v>20</v>
      </c>
      <c r="D25" s="20">
        <v>4</v>
      </c>
      <c r="E25" s="9">
        <v>106674.44</v>
      </c>
      <c r="F25" s="8">
        <v>15223.775</v>
      </c>
      <c r="G25" s="23">
        <v>60895.1</v>
      </c>
      <c r="H25" s="22" t="s">
        <v>2763</v>
      </c>
    </row>
    <row r="26" spans="1:8" ht="25.5" x14ac:dyDescent="0.25">
      <c r="A26" s="11" t="s">
        <v>2769</v>
      </c>
      <c r="B26" s="12" t="s">
        <v>2768</v>
      </c>
      <c r="C26" s="11" t="s">
        <v>20</v>
      </c>
      <c r="D26" s="20">
        <v>4</v>
      </c>
      <c r="E26" s="9">
        <v>391139.52</v>
      </c>
      <c r="F26" s="8">
        <v>55820.499000000003</v>
      </c>
      <c r="G26" s="23">
        <v>223281.99600000001</v>
      </c>
      <c r="H26" s="22" t="s">
        <v>2763</v>
      </c>
    </row>
    <row r="27" spans="1:8" ht="25.5" x14ac:dyDescent="0.25">
      <c r="A27" s="11" t="s">
        <v>2767</v>
      </c>
      <c r="B27" s="12" t="s">
        <v>2766</v>
      </c>
      <c r="C27" s="11" t="s">
        <v>1657</v>
      </c>
      <c r="D27" s="20">
        <v>2</v>
      </c>
      <c r="E27" s="9">
        <v>27024.2</v>
      </c>
      <c r="F27" s="8">
        <v>7713.384</v>
      </c>
      <c r="G27" s="23">
        <v>15426.768</v>
      </c>
      <c r="H27" s="22" t="s">
        <v>2763</v>
      </c>
    </row>
    <row r="28" spans="1:8" ht="25.5" x14ac:dyDescent="0.25">
      <c r="A28" s="11" t="s">
        <v>2765</v>
      </c>
      <c r="B28" s="12" t="s">
        <v>2764</v>
      </c>
      <c r="C28" s="11" t="s">
        <v>20</v>
      </c>
      <c r="D28" s="20">
        <v>2</v>
      </c>
      <c r="E28" s="9">
        <v>1111.1199999999999</v>
      </c>
      <c r="F28" s="28">
        <v>238.19599999999997</v>
      </c>
      <c r="G28" s="7">
        <v>476.39199999999994</v>
      </c>
      <c r="H28" s="22" t="s">
        <v>2763</v>
      </c>
    </row>
    <row r="29" spans="1:8" x14ac:dyDescent="0.25">
      <c r="E29" s="83">
        <f>SUM(E12:E28)</f>
        <v>772110.26</v>
      </c>
      <c r="G29" s="82">
        <f>SUM(G12:G28)</f>
        <v>436144.71599999996</v>
      </c>
    </row>
    <row r="30" spans="1:8" ht="20.25" x14ac:dyDescent="0.3">
      <c r="A30" s="81"/>
      <c r="B30" s="60" t="s">
        <v>1</v>
      </c>
      <c r="C30" s="81"/>
      <c r="D30" s="81"/>
      <c r="E30" s="81"/>
      <c r="F30" s="81" t="s">
        <v>0</v>
      </c>
      <c r="G30" s="81"/>
    </row>
  </sheetData>
  <mergeCells count="6">
    <mergeCell ref="B9:G9"/>
    <mergeCell ref="F1:H1"/>
    <mergeCell ref="F2:H2"/>
    <mergeCell ref="F3:H3"/>
    <mergeCell ref="F5:H5"/>
    <mergeCell ref="B7:G7"/>
  </mergeCells>
  <pageMargins left="0.25" right="0.25" top="0.75" bottom="0.75" header="0.3" footer="0.3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topLeftCell="A2" workbookViewId="0">
      <selection activeCell="F22" sqref="F22"/>
    </sheetView>
  </sheetViews>
  <sheetFormatPr defaultColWidth="15.75" defaultRowHeight="15.75" x14ac:dyDescent="0.25"/>
  <cols>
    <col min="1" max="1" width="9.875" style="56" bestFit="1" customWidth="1"/>
    <col min="2" max="2" width="44.75" style="56" customWidth="1"/>
    <col min="3" max="3" width="5.875" style="56" bestFit="1" customWidth="1"/>
    <col min="4" max="4" width="5.625" style="56" bestFit="1" customWidth="1"/>
    <col min="5" max="6" width="15.75" style="56"/>
    <col min="7" max="8" width="15.75" style="56" customWidth="1"/>
    <col min="9" max="16384" width="15.75" style="56"/>
  </cols>
  <sheetData>
    <row r="1" spans="1:8" ht="23.25" x14ac:dyDescent="0.3">
      <c r="A1" s="80"/>
      <c r="B1" s="80"/>
      <c r="C1" s="80"/>
      <c r="D1" s="80"/>
      <c r="E1" s="79"/>
      <c r="F1" s="101" t="s">
        <v>187</v>
      </c>
      <c r="G1" s="101"/>
      <c r="H1" s="101"/>
    </row>
    <row r="2" spans="1:8" ht="20.25" x14ac:dyDescent="0.3">
      <c r="A2" s="70"/>
      <c r="B2" s="70"/>
      <c r="C2" s="70"/>
      <c r="D2" s="70"/>
      <c r="E2" s="71"/>
      <c r="F2" s="101" t="s">
        <v>186</v>
      </c>
      <c r="G2" s="101"/>
      <c r="H2" s="101"/>
    </row>
    <row r="3" spans="1:8" ht="20.25" x14ac:dyDescent="0.3">
      <c r="A3" s="70"/>
      <c r="B3" s="70"/>
      <c r="C3" s="70"/>
      <c r="D3" s="70"/>
      <c r="E3" s="71"/>
      <c r="F3" s="102" t="s">
        <v>185</v>
      </c>
      <c r="G3" s="102"/>
      <c r="H3" s="102"/>
    </row>
    <row r="4" spans="1:8" ht="21" x14ac:dyDescent="0.35">
      <c r="A4" s="70"/>
      <c r="B4" s="70"/>
      <c r="C4" s="70"/>
      <c r="D4" s="70"/>
      <c r="E4" s="71"/>
      <c r="F4" s="46"/>
      <c r="G4" s="46"/>
      <c r="H4" s="45"/>
    </row>
    <row r="5" spans="1:8" ht="20.25" x14ac:dyDescent="0.3">
      <c r="A5" s="70"/>
      <c r="B5" s="70"/>
      <c r="C5" s="70"/>
      <c r="D5" s="70"/>
      <c r="E5" s="71"/>
      <c r="F5" s="101" t="s">
        <v>184</v>
      </c>
      <c r="G5" s="101"/>
      <c r="H5" s="101"/>
    </row>
    <row r="6" spans="1:8" ht="21" x14ac:dyDescent="0.25">
      <c r="A6" s="70"/>
      <c r="B6" s="70"/>
      <c r="C6" s="70"/>
      <c r="D6" s="70"/>
      <c r="E6" s="71"/>
      <c r="F6" s="70"/>
      <c r="G6" s="70"/>
      <c r="H6" s="66"/>
    </row>
    <row r="7" spans="1:8" ht="21" x14ac:dyDescent="0.25">
      <c r="A7" s="70"/>
      <c r="B7" s="106" t="s">
        <v>183</v>
      </c>
      <c r="C7" s="106"/>
      <c r="D7" s="106"/>
      <c r="E7" s="106"/>
      <c r="F7" s="106"/>
      <c r="G7" s="106"/>
      <c r="H7" s="66"/>
    </row>
    <row r="8" spans="1:8" ht="21" x14ac:dyDescent="0.25">
      <c r="A8" s="70"/>
      <c r="B8" s="70"/>
      <c r="C8" s="70"/>
      <c r="D8" s="70"/>
      <c r="E8" s="71"/>
      <c r="F8" s="70"/>
      <c r="G8" s="70"/>
      <c r="H8" s="66"/>
    </row>
    <row r="9" spans="1:8" ht="21" x14ac:dyDescent="0.25">
      <c r="A9" s="70"/>
      <c r="B9" s="105" t="s">
        <v>2762</v>
      </c>
      <c r="C9" s="105"/>
      <c r="D9" s="105"/>
      <c r="E9" s="105"/>
      <c r="F9" s="105"/>
      <c r="G9" s="105"/>
      <c r="H9" s="66"/>
    </row>
    <row r="10" spans="1:8" ht="21" x14ac:dyDescent="0.25">
      <c r="A10" s="70"/>
      <c r="B10" s="70"/>
      <c r="C10" s="67"/>
      <c r="D10" s="67"/>
      <c r="E10" s="68"/>
      <c r="F10" s="67"/>
      <c r="G10" s="67"/>
      <c r="H10" s="66"/>
    </row>
    <row r="11" spans="1:8" ht="86.25" customHeight="1" x14ac:dyDescent="0.25">
      <c r="A11" s="16" t="s">
        <v>18</v>
      </c>
      <c r="B11" s="17" t="s">
        <v>17</v>
      </c>
      <c r="C11" s="16" t="s">
        <v>16</v>
      </c>
      <c r="D11" s="25" t="s">
        <v>15</v>
      </c>
      <c r="E11" s="15" t="s">
        <v>14</v>
      </c>
      <c r="F11" s="14" t="s">
        <v>13</v>
      </c>
      <c r="G11" s="14" t="s">
        <v>12</v>
      </c>
      <c r="H11" s="13" t="s">
        <v>11</v>
      </c>
    </row>
    <row r="12" spans="1:8" ht="25.5" x14ac:dyDescent="0.25">
      <c r="A12" s="6" t="s">
        <v>2761</v>
      </c>
      <c r="B12" s="6" t="s">
        <v>2760</v>
      </c>
      <c r="C12" s="11" t="s">
        <v>20</v>
      </c>
      <c r="D12" s="20">
        <v>74</v>
      </c>
      <c r="E12" s="9">
        <v>4259.4399999999996</v>
      </c>
      <c r="F12" s="8">
        <v>17.978999999999999</v>
      </c>
      <c r="G12" s="63">
        <v>1330.4459999999999</v>
      </c>
      <c r="H12" s="6" t="s">
        <v>2561</v>
      </c>
    </row>
    <row r="13" spans="1:8" ht="25.5" x14ac:dyDescent="0.25">
      <c r="A13" s="6" t="s">
        <v>2759</v>
      </c>
      <c r="B13" s="6" t="s">
        <v>2758</v>
      </c>
      <c r="C13" s="11" t="s">
        <v>20</v>
      </c>
      <c r="D13" s="20">
        <v>4</v>
      </c>
      <c r="E13" s="9">
        <v>15062</v>
      </c>
      <c r="F13" s="8">
        <v>1176.249</v>
      </c>
      <c r="G13" s="63">
        <v>4704.9960000000001</v>
      </c>
      <c r="H13" s="6" t="s">
        <v>2561</v>
      </c>
    </row>
    <row r="14" spans="1:8" ht="25.5" x14ac:dyDescent="0.25">
      <c r="A14" s="6" t="s">
        <v>2757</v>
      </c>
      <c r="B14" s="6" t="s">
        <v>2756</v>
      </c>
      <c r="C14" s="11" t="s">
        <v>20</v>
      </c>
      <c r="D14" s="20">
        <v>4</v>
      </c>
      <c r="E14" s="9">
        <v>20644.8</v>
      </c>
      <c r="F14" s="8">
        <v>1612.23</v>
      </c>
      <c r="G14" s="63">
        <v>6448.92</v>
      </c>
      <c r="H14" s="6" t="s">
        <v>2561</v>
      </c>
    </row>
    <row r="15" spans="1:8" ht="25.5" x14ac:dyDescent="0.25">
      <c r="A15" s="6" t="s">
        <v>2755</v>
      </c>
      <c r="B15" s="6" t="s">
        <v>2754</v>
      </c>
      <c r="C15" s="11" t="s">
        <v>20</v>
      </c>
      <c r="D15" s="20">
        <v>5</v>
      </c>
      <c r="E15" s="9">
        <v>127.85</v>
      </c>
      <c r="F15" s="8">
        <v>7.9859999999999998</v>
      </c>
      <c r="G15" s="63">
        <v>39.93</v>
      </c>
      <c r="H15" s="6" t="s">
        <v>2561</v>
      </c>
    </row>
    <row r="16" spans="1:8" ht="25.5" x14ac:dyDescent="0.25">
      <c r="A16" s="6" t="s">
        <v>2753</v>
      </c>
      <c r="B16" s="6" t="s">
        <v>2752</v>
      </c>
      <c r="C16" s="11" t="s">
        <v>20</v>
      </c>
      <c r="D16" s="20">
        <v>6</v>
      </c>
      <c r="E16" s="9">
        <v>37.5</v>
      </c>
      <c r="F16" s="8">
        <v>1.9529999999999998</v>
      </c>
      <c r="G16" s="63">
        <v>11.718</v>
      </c>
      <c r="H16" s="6" t="s">
        <v>2561</v>
      </c>
    </row>
    <row r="17" spans="1:8" ht="25.5" x14ac:dyDescent="0.25">
      <c r="A17" s="6" t="s">
        <v>2751</v>
      </c>
      <c r="B17" s="6" t="s">
        <v>2750</v>
      </c>
      <c r="C17" s="11" t="s">
        <v>20</v>
      </c>
      <c r="D17" s="20">
        <v>22</v>
      </c>
      <c r="E17" s="9">
        <v>2794.88</v>
      </c>
      <c r="F17" s="8">
        <v>39.683999999999997</v>
      </c>
      <c r="G17" s="63">
        <v>873.048</v>
      </c>
      <c r="H17" s="6" t="s">
        <v>2561</v>
      </c>
    </row>
    <row r="18" spans="1:8" ht="25.5" x14ac:dyDescent="0.25">
      <c r="A18" s="6" t="s">
        <v>2749</v>
      </c>
      <c r="B18" s="6" t="s">
        <v>2748</v>
      </c>
      <c r="C18" s="11" t="s">
        <v>20</v>
      </c>
      <c r="D18" s="20">
        <v>450</v>
      </c>
      <c r="E18" s="9">
        <v>1440</v>
      </c>
      <c r="F18" s="8">
        <v>0.999</v>
      </c>
      <c r="G18" s="63">
        <v>449.55</v>
      </c>
      <c r="H18" s="6" t="s">
        <v>2561</v>
      </c>
    </row>
    <row r="19" spans="1:8" ht="25.5" x14ac:dyDescent="0.25">
      <c r="A19" s="6" t="s">
        <v>2747</v>
      </c>
      <c r="B19" s="6" t="s">
        <v>2746</v>
      </c>
      <c r="C19" s="11" t="s">
        <v>20</v>
      </c>
      <c r="D19" s="20">
        <v>196</v>
      </c>
      <c r="E19" s="9">
        <v>2146.1999999999998</v>
      </c>
      <c r="F19" s="8">
        <v>3.42</v>
      </c>
      <c r="G19" s="63">
        <v>670.31999999999994</v>
      </c>
      <c r="H19" s="6" t="s">
        <v>2561</v>
      </c>
    </row>
    <row r="20" spans="1:8" ht="25.5" x14ac:dyDescent="0.25">
      <c r="A20" s="6" t="s">
        <v>2745</v>
      </c>
      <c r="B20" s="6" t="s">
        <v>2744</v>
      </c>
      <c r="C20" s="11" t="s">
        <v>20</v>
      </c>
      <c r="D20" s="20">
        <v>2</v>
      </c>
      <c r="E20" s="9">
        <v>316.68</v>
      </c>
      <c r="F20" s="8">
        <v>49.460999999999999</v>
      </c>
      <c r="G20" s="63">
        <v>98.921999999999997</v>
      </c>
      <c r="H20" s="6" t="s">
        <v>2561</v>
      </c>
    </row>
    <row r="21" spans="1:8" ht="25.5" x14ac:dyDescent="0.25">
      <c r="A21" s="6" t="s">
        <v>2743</v>
      </c>
      <c r="B21" s="6" t="s">
        <v>2742</v>
      </c>
      <c r="C21" s="11" t="s">
        <v>20</v>
      </c>
      <c r="D21" s="20">
        <v>2</v>
      </c>
      <c r="E21" s="9">
        <v>5132.74</v>
      </c>
      <c r="F21" s="8">
        <v>801.66899999999998</v>
      </c>
      <c r="G21" s="63">
        <v>1603.338</v>
      </c>
      <c r="H21" s="6" t="s">
        <v>2561</v>
      </c>
    </row>
    <row r="22" spans="1:8" ht="38.25" x14ac:dyDescent="0.25">
      <c r="A22" s="6" t="s">
        <v>2741</v>
      </c>
      <c r="B22" s="6" t="s">
        <v>2740</v>
      </c>
      <c r="C22" s="11" t="s">
        <v>20</v>
      </c>
      <c r="D22" s="20">
        <v>2</v>
      </c>
      <c r="E22" s="9">
        <v>57101.68</v>
      </c>
      <c r="F22" s="8">
        <v>8918.5679999999993</v>
      </c>
      <c r="G22" s="63">
        <v>17837.135999999999</v>
      </c>
      <c r="H22" s="6" t="s">
        <v>2561</v>
      </c>
    </row>
    <row r="23" spans="1:8" ht="25.5" x14ac:dyDescent="0.25">
      <c r="A23" s="6" t="s">
        <v>2739</v>
      </c>
      <c r="B23" s="6" t="s">
        <v>2738</v>
      </c>
      <c r="C23" s="11" t="s">
        <v>20</v>
      </c>
      <c r="D23" s="20">
        <v>2</v>
      </c>
      <c r="E23" s="9">
        <v>23</v>
      </c>
      <c r="F23" s="8">
        <v>3.5939999999999999</v>
      </c>
      <c r="G23" s="63">
        <v>7.1879999999999997</v>
      </c>
      <c r="H23" s="6" t="s">
        <v>2561</v>
      </c>
    </row>
    <row r="24" spans="1:8" ht="38.25" x14ac:dyDescent="0.25">
      <c r="A24" s="6" t="s">
        <v>2737</v>
      </c>
      <c r="B24" s="6" t="s">
        <v>2736</v>
      </c>
      <c r="C24" s="11" t="s">
        <v>20</v>
      </c>
      <c r="D24" s="20">
        <v>22</v>
      </c>
      <c r="E24" s="9">
        <v>24897.62</v>
      </c>
      <c r="F24" s="8">
        <v>353.517</v>
      </c>
      <c r="G24" s="63">
        <v>7777.3739999999998</v>
      </c>
      <c r="H24" s="6" t="s">
        <v>2561</v>
      </c>
    </row>
    <row r="25" spans="1:8" ht="38.25" x14ac:dyDescent="0.25">
      <c r="A25" s="6" t="s">
        <v>2737</v>
      </c>
      <c r="B25" s="6" t="s">
        <v>2736</v>
      </c>
      <c r="C25" s="11" t="s">
        <v>20</v>
      </c>
      <c r="D25" s="20">
        <v>2</v>
      </c>
      <c r="E25" s="9">
        <v>2263.42</v>
      </c>
      <c r="F25" s="8">
        <v>353.517</v>
      </c>
      <c r="G25" s="63">
        <v>707.03399999999999</v>
      </c>
      <c r="H25" s="6" t="s">
        <v>2561</v>
      </c>
    </row>
    <row r="26" spans="1:8" ht="25.5" x14ac:dyDescent="0.25">
      <c r="A26" s="6" t="s">
        <v>2735</v>
      </c>
      <c r="B26" s="6" t="s">
        <v>2734</v>
      </c>
      <c r="C26" s="11" t="s">
        <v>20</v>
      </c>
      <c r="D26" s="20">
        <v>1</v>
      </c>
      <c r="E26" s="9">
        <v>105.43</v>
      </c>
      <c r="F26" s="8">
        <v>32.933999999999997</v>
      </c>
      <c r="G26" s="63">
        <v>32.933999999999997</v>
      </c>
      <c r="H26" s="6" t="s">
        <v>2561</v>
      </c>
    </row>
    <row r="27" spans="1:8" ht="25.5" x14ac:dyDescent="0.25">
      <c r="A27" s="6" t="s">
        <v>2733</v>
      </c>
      <c r="B27" s="6" t="s">
        <v>2732</v>
      </c>
      <c r="C27" s="11" t="s">
        <v>20</v>
      </c>
      <c r="D27" s="20">
        <v>20</v>
      </c>
      <c r="E27" s="9">
        <v>321.2</v>
      </c>
      <c r="F27" s="8">
        <v>5.0159999999999991</v>
      </c>
      <c r="G27" s="63">
        <v>100.31999999999998</v>
      </c>
      <c r="H27" s="6" t="s">
        <v>2561</v>
      </c>
    </row>
    <row r="28" spans="1:8" ht="25.5" x14ac:dyDescent="0.25">
      <c r="A28" s="6" t="s">
        <v>2731</v>
      </c>
      <c r="B28" s="6" t="s">
        <v>2730</v>
      </c>
      <c r="C28" s="11" t="s">
        <v>20</v>
      </c>
      <c r="D28" s="20">
        <v>8</v>
      </c>
      <c r="E28" s="9">
        <v>3585.76</v>
      </c>
      <c r="F28" s="8">
        <v>140.01299999999998</v>
      </c>
      <c r="G28" s="63">
        <v>1120.1039999999998</v>
      </c>
      <c r="H28" s="6" t="s">
        <v>2561</v>
      </c>
    </row>
    <row r="29" spans="1:8" ht="25.5" x14ac:dyDescent="0.25">
      <c r="A29" s="6" t="s">
        <v>2729</v>
      </c>
      <c r="B29" s="6" t="s">
        <v>2728</v>
      </c>
      <c r="C29" s="11" t="s">
        <v>20</v>
      </c>
      <c r="D29" s="20">
        <v>5</v>
      </c>
      <c r="E29" s="9">
        <v>2980.3</v>
      </c>
      <c r="F29" s="8">
        <v>186.19199999999998</v>
      </c>
      <c r="G29" s="63">
        <v>930.95999999999992</v>
      </c>
      <c r="H29" s="6" t="s">
        <v>2561</v>
      </c>
    </row>
    <row r="30" spans="1:8" ht="38.25" x14ac:dyDescent="0.25">
      <c r="A30" s="6" t="s">
        <v>2727</v>
      </c>
      <c r="B30" s="6" t="s">
        <v>2726</v>
      </c>
      <c r="C30" s="11" t="s">
        <v>20</v>
      </c>
      <c r="D30" s="20">
        <v>1</v>
      </c>
      <c r="E30" s="9">
        <v>27435.83</v>
      </c>
      <c r="F30" s="8">
        <v>8570.268</v>
      </c>
      <c r="G30" s="63">
        <v>8570.268</v>
      </c>
      <c r="H30" s="6" t="s">
        <v>2561</v>
      </c>
    </row>
    <row r="31" spans="1:8" ht="38.25" x14ac:dyDescent="0.25">
      <c r="A31" s="6" t="s">
        <v>2725</v>
      </c>
      <c r="B31" s="6" t="s">
        <v>2724</v>
      </c>
      <c r="C31" s="11" t="s">
        <v>20</v>
      </c>
      <c r="D31" s="20">
        <v>2</v>
      </c>
      <c r="E31" s="9">
        <v>17877.54</v>
      </c>
      <c r="F31" s="8">
        <v>2792.2469999999998</v>
      </c>
      <c r="G31" s="63">
        <v>5584.4939999999997</v>
      </c>
      <c r="H31" s="6" t="s">
        <v>2561</v>
      </c>
    </row>
    <row r="32" spans="1:8" ht="25.5" x14ac:dyDescent="0.25">
      <c r="A32" s="6" t="s">
        <v>2723</v>
      </c>
      <c r="B32" s="6" t="s">
        <v>2722</v>
      </c>
      <c r="C32" s="11" t="s">
        <v>20</v>
      </c>
      <c r="D32" s="20">
        <v>7</v>
      </c>
      <c r="E32" s="9">
        <v>62571.39</v>
      </c>
      <c r="F32" s="8">
        <v>2792.2469999999998</v>
      </c>
      <c r="G32" s="63">
        <v>19545.728999999999</v>
      </c>
      <c r="H32" s="6" t="s">
        <v>2561</v>
      </c>
    </row>
    <row r="33" spans="1:8" ht="25.5" x14ac:dyDescent="0.25">
      <c r="A33" s="6" t="s">
        <v>2721</v>
      </c>
      <c r="B33" s="6" t="s">
        <v>2720</v>
      </c>
      <c r="C33" s="11" t="s">
        <v>20</v>
      </c>
      <c r="D33" s="20">
        <v>120</v>
      </c>
      <c r="E33" s="9">
        <v>6907.2</v>
      </c>
      <c r="F33" s="8">
        <v>17.978999999999999</v>
      </c>
      <c r="G33" s="63">
        <v>2157.48</v>
      </c>
      <c r="H33" s="6" t="s">
        <v>2561</v>
      </c>
    </row>
    <row r="34" spans="1:8" ht="25.5" x14ac:dyDescent="0.25">
      <c r="A34" s="6" t="s">
        <v>2719</v>
      </c>
      <c r="B34" s="6" t="s">
        <v>2718</v>
      </c>
      <c r="C34" s="11" t="s">
        <v>20</v>
      </c>
      <c r="D34" s="20">
        <v>7</v>
      </c>
      <c r="E34" s="9">
        <v>844.76</v>
      </c>
      <c r="F34" s="8">
        <v>37.698</v>
      </c>
      <c r="G34" s="63">
        <v>263.88600000000002</v>
      </c>
      <c r="H34" s="6" t="s">
        <v>2561</v>
      </c>
    </row>
    <row r="35" spans="1:8" ht="25.5" x14ac:dyDescent="0.25">
      <c r="A35" s="6" t="s">
        <v>2717</v>
      </c>
      <c r="B35" s="6" t="s">
        <v>2716</v>
      </c>
      <c r="C35" s="11" t="s">
        <v>20</v>
      </c>
      <c r="D35" s="20">
        <v>23</v>
      </c>
      <c r="E35" s="9">
        <v>11761.05</v>
      </c>
      <c r="F35" s="8">
        <v>159.732</v>
      </c>
      <c r="G35" s="63">
        <v>3673.8359999999998</v>
      </c>
      <c r="H35" s="6" t="s">
        <v>2561</v>
      </c>
    </row>
    <row r="36" spans="1:8" ht="25.5" x14ac:dyDescent="0.25">
      <c r="A36" s="6" t="s">
        <v>2715</v>
      </c>
      <c r="B36" s="6" t="s">
        <v>2714</v>
      </c>
      <c r="C36" s="11" t="s">
        <v>20</v>
      </c>
      <c r="D36" s="20">
        <v>6</v>
      </c>
      <c r="E36" s="9">
        <v>824.52</v>
      </c>
      <c r="F36" s="8">
        <v>42.927</v>
      </c>
      <c r="G36" s="63">
        <v>257.56200000000001</v>
      </c>
      <c r="H36" s="6" t="s">
        <v>2561</v>
      </c>
    </row>
    <row r="37" spans="1:8" ht="25.5" x14ac:dyDescent="0.25">
      <c r="A37" s="6" t="s">
        <v>2713</v>
      </c>
      <c r="B37" s="6" t="s">
        <v>2712</v>
      </c>
      <c r="C37" s="11" t="s">
        <v>20</v>
      </c>
      <c r="D37" s="20">
        <v>6</v>
      </c>
      <c r="E37" s="9">
        <v>24.84</v>
      </c>
      <c r="F37" s="8">
        <v>1.2929999999999999</v>
      </c>
      <c r="G37" s="63">
        <v>7.7579999999999991</v>
      </c>
      <c r="H37" s="6" t="s">
        <v>2561</v>
      </c>
    </row>
    <row r="38" spans="1:8" ht="63.75" x14ac:dyDescent="0.25">
      <c r="A38" s="6" t="s">
        <v>2711</v>
      </c>
      <c r="B38" s="6" t="s">
        <v>2710</v>
      </c>
      <c r="C38" s="11" t="s">
        <v>1657</v>
      </c>
      <c r="D38" s="20">
        <v>4</v>
      </c>
      <c r="E38" s="9">
        <v>15973.16</v>
      </c>
      <c r="F38" s="8">
        <v>1247.403</v>
      </c>
      <c r="G38" s="63">
        <v>4989.6120000000001</v>
      </c>
      <c r="H38" s="6" t="s">
        <v>2561</v>
      </c>
    </row>
    <row r="39" spans="1:8" ht="51" x14ac:dyDescent="0.25">
      <c r="A39" s="6" t="s">
        <v>2709</v>
      </c>
      <c r="B39" s="6" t="s">
        <v>2708</v>
      </c>
      <c r="C39" s="11" t="s">
        <v>1657</v>
      </c>
      <c r="D39" s="20">
        <v>2</v>
      </c>
      <c r="E39" s="9">
        <v>1666</v>
      </c>
      <c r="F39" s="8">
        <v>260.21100000000001</v>
      </c>
      <c r="G39" s="63">
        <v>520.42200000000003</v>
      </c>
      <c r="H39" s="6" t="s">
        <v>2561</v>
      </c>
    </row>
    <row r="40" spans="1:8" ht="25.5" x14ac:dyDescent="0.25">
      <c r="A40" s="6" t="s">
        <v>2707</v>
      </c>
      <c r="B40" s="6" t="s">
        <v>2706</v>
      </c>
      <c r="C40" s="11" t="s">
        <v>20</v>
      </c>
      <c r="D40" s="20">
        <v>118</v>
      </c>
      <c r="E40" s="9">
        <v>1350740.1</v>
      </c>
      <c r="F40" s="8">
        <v>3575.7389999999996</v>
      </c>
      <c r="G40" s="63">
        <v>421937.20199999993</v>
      </c>
      <c r="H40" s="6" t="s">
        <v>2561</v>
      </c>
    </row>
    <row r="41" spans="1:8" ht="51" x14ac:dyDescent="0.25">
      <c r="A41" s="6" t="s">
        <v>2705</v>
      </c>
      <c r="B41" s="6" t="s">
        <v>2704</v>
      </c>
      <c r="C41" s="11" t="s">
        <v>1657</v>
      </c>
      <c r="D41" s="20">
        <v>4</v>
      </c>
      <c r="E41" s="9">
        <v>15338.8</v>
      </c>
      <c r="F41" s="8">
        <v>1197.864</v>
      </c>
      <c r="G41" s="63">
        <v>4791.4560000000001</v>
      </c>
      <c r="H41" s="6" t="s">
        <v>2561</v>
      </c>
    </row>
    <row r="42" spans="1:8" ht="25.5" x14ac:dyDescent="0.25">
      <c r="A42" s="6" t="s">
        <v>2703</v>
      </c>
      <c r="B42" s="6" t="s">
        <v>2702</v>
      </c>
      <c r="C42" s="11" t="s">
        <v>20</v>
      </c>
      <c r="D42" s="20">
        <v>6</v>
      </c>
      <c r="E42" s="9">
        <v>5867.28</v>
      </c>
      <c r="F42" s="8">
        <v>305.46600000000001</v>
      </c>
      <c r="G42" s="63">
        <v>1832.796</v>
      </c>
      <c r="H42" s="6" t="s">
        <v>2561</v>
      </c>
    </row>
    <row r="43" spans="1:8" ht="25.5" x14ac:dyDescent="0.25">
      <c r="A43" s="6" t="s">
        <v>2701</v>
      </c>
      <c r="B43" s="6" t="s">
        <v>2700</v>
      </c>
      <c r="C43" s="11" t="s">
        <v>20</v>
      </c>
      <c r="D43" s="20">
        <v>20</v>
      </c>
      <c r="E43" s="9">
        <v>423.6</v>
      </c>
      <c r="F43" s="8">
        <v>6.6179999999999994</v>
      </c>
      <c r="G43" s="63">
        <v>132.35999999999999</v>
      </c>
      <c r="H43" s="6" t="s">
        <v>2561</v>
      </c>
    </row>
    <row r="44" spans="1:8" ht="25.5" x14ac:dyDescent="0.25">
      <c r="A44" s="6" t="s">
        <v>2699</v>
      </c>
      <c r="B44" s="6" t="s">
        <v>2698</v>
      </c>
      <c r="C44" s="11" t="s">
        <v>20</v>
      </c>
      <c r="D44" s="20">
        <v>6</v>
      </c>
      <c r="E44" s="9">
        <v>167.82</v>
      </c>
      <c r="F44" s="8">
        <v>8.7360000000000007</v>
      </c>
      <c r="G44" s="63">
        <v>52.416000000000004</v>
      </c>
      <c r="H44" s="6" t="s">
        <v>2561</v>
      </c>
    </row>
    <row r="45" spans="1:8" ht="25.5" x14ac:dyDescent="0.25">
      <c r="A45" s="6" t="s">
        <v>2697</v>
      </c>
      <c r="B45" s="6" t="s">
        <v>2696</v>
      </c>
      <c r="C45" s="11" t="s">
        <v>20</v>
      </c>
      <c r="D45" s="20">
        <v>50</v>
      </c>
      <c r="E45" s="9">
        <v>1718</v>
      </c>
      <c r="F45" s="8">
        <v>10.734</v>
      </c>
      <c r="G45" s="63">
        <v>536.70000000000005</v>
      </c>
      <c r="H45" s="6" t="s">
        <v>2561</v>
      </c>
    </row>
    <row r="46" spans="1:8" ht="25.5" x14ac:dyDescent="0.25">
      <c r="A46" s="6" t="s">
        <v>2695</v>
      </c>
      <c r="B46" s="6" t="s">
        <v>2694</v>
      </c>
      <c r="C46" s="11" t="s">
        <v>20</v>
      </c>
      <c r="D46" s="20">
        <v>1</v>
      </c>
      <c r="E46" s="9">
        <v>1545.83</v>
      </c>
      <c r="F46" s="8">
        <v>482.87699999999995</v>
      </c>
      <c r="G46" s="63">
        <v>482.87699999999995</v>
      </c>
      <c r="H46" s="6" t="s">
        <v>2561</v>
      </c>
    </row>
    <row r="47" spans="1:8" ht="25.5" x14ac:dyDescent="0.25">
      <c r="A47" s="6" t="s">
        <v>2693</v>
      </c>
      <c r="B47" s="6" t="s">
        <v>2692</v>
      </c>
      <c r="C47" s="11" t="s">
        <v>20</v>
      </c>
      <c r="D47" s="20">
        <v>82</v>
      </c>
      <c r="E47" s="9">
        <v>56.58</v>
      </c>
      <c r="F47" s="8">
        <v>0.216</v>
      </c>
      <c r="G47" s="63">
        <v>17.712</v>
      </c>
      <c r="H47" s="6" t="s">
        <v>2561</v>
      </c>
    </row>
    <row r="48" spans="1:8" ht="25.5" x14ac:dyDescent="0.25">
      <c r="A48" s="6" t="s">
        <v>2691</v>
      </c>
      <c r="B48" s="6" t="s">
        <v>2690</v>
      </c>
      <c r="C48" s="11" t="s">
        <v>20</v>
      </c>
      <c r="D48" s="20">
        <v>89</v>
      </c>
      <c r="E48" s="9">
        <v>5122.84</v>
      </c>
      <c r="F48" s="8">
        <v>17.978999999999999</v>
      </c>
      <c r="G48" s="63">
        <v>1600.1309999999999</v>
      </c>
      <c r="H48" s="6" t="s">
        <v>2561</v>
      </c>
    </row>
    <row r="49" spans="1:8" ht="25.5" x14ac:dyDescent="0.25">
      <c r="A49" s="6" t="s">
        <v>2689</v>
      </c>
      <c r="B49" s="6" t="s">
        <v>2688</v>
      </c>
      <c r="C49" s="11" t="s">
        <v>20</v>
      </c>
      <c r="D49" s="20">
        <v>5</v>
      </c>
      <c r="E49" s="9">
        <v>128.35</v>
      </c>
      <c r="F49" s="8">
        <v>8.0190000000000001</v>
      </c>
      <c r="G49" s="63">
        <v>40.094999999999999</v>
      </c>
      <c r="H49" s="6" t="s">
        <v>2561</v>
      </c>
    </row>
    <row r="50" spans="1:8" ht="25.5" x14ac:dyDescent="0.25">
      <c r="A50" s="6" t="s">
        <v>2687</v>
      </c>
      <c r="B50" s="6" t="s">
        <v>2686</v>
      </c>
      <c r="C50" s="11" t="s">
        <v>20</v>
      </c>
      <c r="D50" s="20">
        <v>5</v>
      </c>
      <c r="E50" s="9">
        <v>575.25</v>
      </c>
      <c r="F50" s="8">
        <v>35.94</v>
      </c>
      <c r="G50" s="63">
        <v>179.7</v>
      </c>
      <c r="H50" s="6" t="s">
        <v>2561</v>
      </c>
    </row>
    <row r="51" spans="1:8" ht="25.5" x14ac:dyDescent="0.25">
      <c r="A51" s="6" t="s">
        <v>2685</v>
      </c>
      <c r="B51" s="6" t="s">
        <v>2684</v>
      </c>
      <c r="C51" s="11" t="s">
        <v>20</v>
      </c>
      <c r="D51" s="20">
        <v>2</v>
      </c>
      <c r="E51" s="9">
        <v>6079.04</v>
      </c>
      <c r="F51" s="8">
        <v>949.47</v>
      </c>
      <c r="G51" s="63">
        <v>1898.94</v>
      </c>
      <c r="H51" s="6" t="s">
        <v>2561</v>
      </c>
    </row>
    <row r="52" spans="1:8" ht="38.25" x14ac:dyDescent="0.25">
      <c r="A52" s="6" t="s">
        <v>2683</v>
      </c>
      <c r="B52" s="6" t="s">
        <v>2682</v>
      </c>
      <c r="C52" s="11" t="s">
        <v>20</v>
      </c>
      <c r="D52" s="20">
        <v>65</v>
      </c>
      <c r="E52" s="9">
        <v>242091.2</v>
      </c>
      <c r="F52" s="8">
        <v>1163.4359999999999</v>
      </c>
      <c r="G52" s="63">
        <v>75623.34</v>
      </c>
      <c r="H52" s="6" t="s">
        <v>2561</v>
      </c>
    </row>
    <row r="53" spans="1:8" ht="25.5" x14ac:dyDescent="0.25">
      <c r="A53" s="6" t="s">
        <v>2681</v>
      </c>
      <c r="B53" s="6" t="s">
        <v>2680</v>
      </c>
      <c r="C53" s="11" t="s">
        <v>20</v>
      </c>
      <c r="D53" s="20">
        <v>2</v>
      </c>
      <c r="E53" s="9">
        <v>81.86</v>
      </c>
      <c r="F53" s="8">
        <v>12.786</v>
      </c>
      <c r="G53" s="63">
        <v>25.571999999999999</v>
      </c>
      <c r="H53" s="6" t="s">
        <v>2561</v>
      </c>
    </row>
    <row r="54" spans="1:8" ht="25.5" x14ac:dyDescent="0.25">
      <c r="A54" s="6" t="s">
        <v>2679</v>
      </c>
      <c r="B54" s="6" t="s">
        <v>2678</v>
      </c>
      <c r="C54" s="11" t="s">
        <v>20</v>
      </c>
      <c r="D54" s="20">
        <v>1</v>
      </c>
      <c r="E54" s="9">
        <v>5308.45</v>
      </c>
      <c r="F54" s="8">
        <v>1658.2259999999999</v>
      </c>
      <c r="G54" s="63">
        <v>1658.2259999999999</v>
      </c>
      <c r="H54" s="6" t="s">
        <v>2561</v>
      </c>
    </row>
    <row r="55" spans="1:8" ht="38.25" x14ac:dyDescent="0.25">
      <c r="A55" s="6" t="s">
        <v>2677</v>
      </c>
      <c r="B55" s="6" t="s">
        <v>2676</v>
      </c>
      <c r="C55" s="11" t="s">
        <v>20</v>
      </c>
      <c r="D55" s="20">
        <v>14</v>
      </c>
      <c r="E55" s="9">
        <v>95060.28</v>
      </c>
      <c r="F55" s="8">
        <v>2121.0300000000002</v>
      </c>
      <c r="G55" s="63">
        <v>29694.420000000002</v>
      </c>
      <c r="H55" s="6" t="s">
        <v>2561</v>
      </c>
    </row>
    <row r="56" spans="1:8" ht="25.5" x14ac:dyDescent="0.25">
      <c r="A56" s="6" t="s">
        <v>2675</v>
      </c>
      <c r="B56" s="6" t="s">
        <v>2674</v>
      </c>
      <c r="C56" s="11" t="s">
        <v>20</v>
      </c>
      <c r="D56" s="20">
        <v>4</v>
      </c>
      <c r="E56" s="9">
        <v>421.72</v>
      </c>
      <c r="F56" s="8">
        <v>32.933999999999997</v>
      </c>
      <c r="G56" s="63">
        <v>131.73599999999999</v>
      </c>
      <c r="H56" s="6" t="s">
        <v>2561</v>
      </c>
    </row>
    <row r="57" spans="1:8" ht="25.5" x14ac:dyDescent="0.25">
      <c r="A57" s="6" t="s">
        <v>2673</v>
      </c>
      <c r="B57" s="6" t="s">
        <v>2672</v>
      </c>
      <c r="C57" s="11" t="s">
        <v>20</v>
      </c>
      <c r="D57" s="20">
        <v>18</v>
      </c>
      <c r="E57" s="9">
        <v>538.74</v>
      </c>
      <c r="F57" s="8">
        <v>9.347999999999999</v>
      </c>
      <c r="G57" s="63">
        <v>168.26399999999998</v>
      </c>
      <c r="H57" s="6" t="s">
        <v>2561</v>
      </c>
    </row>
    <row r="58" spans="1:8" ht="25.5" x14ac:dyDescent="0.25">
      <c r="A58" s="6" t="s">
        <v>2671</v>
      </c>
      <c r="B58" s="6" t="s">
        <v>2670</v>
      </c>
      <c r="C58" s="11" t="s">
        <v>20</v>
      </c>
      <c r="D58" s="20">
        <v>1</v>
      </c>
      <c r="E58" s="9">
        <v>1081.29</v>
      </c>
      <c r="F58" s="8">
        <v>337.767</v>
      </c>
      <c r="G58" s="63">
        <v>337.767</v>
      </c>
      <c r="H58" s="6" t="s">
        <v>2561</v>
      </c>
    </row>
    <row r="59" spans="1:8" ht="25.5" x14ac:dyDescent="0.25">
      <c r="A59" s="6" t="s">
        <v>2669</v>
      </c>
      <c r="B59" s="6" t="s">
        <v>2668</v>
      </c>
      <c r="C59" s="11" t="s">
        <v>20</v>
      </c>
      <c r="D59" s="20">
        <v>20</v>
      </c>
      <c r="E59" s="9">
        <v>41.6</v>
      </c>
      <c r="F59" s="8">
        <v>0.65099999999999991</v>
      </c>
      <c r="G59" s="63">
        <v>13.019999999999998</v>
      </c>
      <c r="H59" s="6" t="s">
        <v>2561</v>
      </c>
    </row>
    <row r="60" spans="1:8" ht="25.5" x14ac:dyDescent="0.25">
      <c r="A60" s="6" t="s">
        <v>2667</v>
      </c>
      <c r="B60" s="6" t="s">
        <v>2666</v>
      </c>
      <c r="C60" s="11" t="s">
        <v>20</v>
      </c>
      <c r="D60" s="20">
        <v>2</v>
      </c>
      <c r="E60" s="9">
        <v>200</v>
      </c>
      <c r="F60" s="8">
        <v>31.238999999999997</v>
      </c>
      <c r="G60" s="63">
        <v>62.477999999999994</v>
      </c>
      <c r="H60" s="6" t="s">
        <v>2561</v>
      </c>
    </row>
    <row r="61" spans="1:8" ht="25.5" x14ac:dyDescent="0.25">
      <c r="A61" s="6" t="s">
        <v>2665</v>
      </c>
      <c r="B61" s="6" t="s">
        <v>2664</v>
      </c>
      <c r="C61" s="11" t="s">
        <v>20</v>
      </c>
      <c r="D61" s="20">
        <v>122</v>
      </c>
      <c r="E61" s="9">
        <v>9790.5</v>
      </c>
      <c r="F61" s="8">
        <v>25.929000000000002</v>
      </c>
      <c r="G61" s="63">
        <v>3163.3380000000002</v>
      </c>
      <c r="H61" s="6" t="s">
        <v>2561</v>
      </c>
    </row>
    <row r="62" spans="1:8" ht="25.5" x14ac:dyDescent="0.25">
      <c r="A62" s="6" t="s">
        <v>2663</v>
      </c>
      <c r="B62" s="6" t="s">
        <v>2662</v>
      </c>
      <c r="C62" s="11" t="s">
        <v>20</v>
      </c>
      <c r="D62" s="20">
        <v>170</v>
      </c>
      <c r="E62" s="9">
        <v>13368.8</v>
      </c>
      <c r="F62" s="8">
        <v>25.407</v>
      </c>
      <c r="G62" s="63">
        <v>4319.1899999999996</v>
      </c>
      <c r="H62" s="6" t="s">
        <v>2561</v>
      </c>
    </row>
    <row r="63" spans="1:8" ht="25.5" x14ac:dyDescent="0.25">
      <c r="A63" s="6" t="s">
        <v>2663</v>
      </c>
      <c r="B63" s="6" t="s">
        <v>2662</v>
      </c>
      <c r="C63" s="11" t="s">
        <v>20</v>
      </c>
      <c r="D63" s="20">
        <v>50</v>
      </c>
      <c r="E63" s="9">
        <v>3932</v>
      </c>
      <c r="F63" s="8">
        <v>25.407</v>
      </c>
      <c r="G63" s="63">
        <v>1270.3499999999999</v>
      </c>
      <c r="H63" s="6" t="s">
        <v>2561</v>
      </c>
    </row>
    <row r="64" spans="1:8" ht="25.5" x14ac:dyDescent="0.25">
      <c r="A64" s="11" t="s">
        <v>2661</v>
      </c>
      <c r="B64" s="12" t="s">
        <v>2660</v>
      </c>
      <c r="C64" s="11" t="s">
        <v>20</v>
      </c>
      <c r="D64" s="20">
        <v>1</v>
      </c>
      <c r="E64" s="9">
        <v>2848.43</v>
      </c>
      <c r="F64" s="8">
        <v>1333.9199999999998</v>
      </c>
      <c r="G64" s="63">
        <v>1333.9199999999998</v>
      </c>
      <c r="H64" s="6" t="s">
        <v>2561</v>
      </c>
    </row>
    <row r="65" spans="1:8" ht="25.5" x14ac:dyDescent="0.25">
      <c r="A65" s="11" t="s">
        <v>2659</v>
      </c>
      <c r="B65" s="12" t="s">
        <v>2658</v>
      </c>
      <c r="C65" s="11" t="s">
        <v>20</v>
      </c>
      <c r="D65" s="20">
        <v>9</v>
      </c>
      <c r="E65" s="9">
        <v>308.52</v>
      </c>
      <c r="F65" s="8">
        <v>17.934000000000001</v>
      </c>
      <c r="G65" s="63">
        <v>161.40600000000001</v>
      </c>
      <c r="H65" s="6" t="s">
        <v>2561</v>
      </c>
    </row>
    <row r="66" spans="1:8" ht="25.5" x14ac:dyDescent="0.25">
      <c r="A66" s="11" t="s">
        <v>2657</v>
      </c>
      <c r="B66" s="12" t="s">
        <v>2656</v>
      </c>
      <c r="C66" s="11" t="s">
        <v>20</v>
      </c>
      <c r="D66" s="20">
        <v>33</v>
      </c>
      <c r="E66" s="9">
        <v>748.7700000000001</v>
      </c>
      <c r="F66" s="8">
        <v>11.871</v>
      </c>
      <c r="G66" s="63">
        <v>391.74299999999999</v>
      </c>
      <c r="H66" s="6" t="s">
        <v>2561</v>
      </c>
    </row>
    <row r="67" spans="1:8" ht="25.5" x14ac:dyDescent="0.25">
      <c r="A67" s="11" t="s">
        <v>2655</v>
      </c>
      <c r="B67" s="12" t="s">
        <v>2654</v>
      </c>
      <c r="C67" s="11" t="s">
        <v>20</v>
      </c>
      <c r="D67" s="20">
        <v>22</v>
      </c>
      <c r="E67" s="9">
        <v>816.42</v>
      </c>
      <c r="F67" s="8">
        <v>19.416</v>
      </c>
      <c r="G67" s="63">
        <v>427.15199999999999</v>
      </c>
      <c r="H67" s="6" t="s">
        <v>2561</v>
      </c>
    </row>
    <row r="68" spans="1:8" ht="25.5" x14ac:dyDescent="0.25">
      <c r="A68" s="11" t="s">
        <v>2653</v>
      </c>
      <c r="B68" s="12" t="s">
        <v>2652</v>
      </c>
      <c r="C68" s="11" t="s">
        <v>20</v>
      </c>
      <c r="D68" s="20">
        <v>21</v>
      </c>
      <c r="E68" s="9">
        <v>1811.25</v>
      </c>
      <c r="F68" s="8">
        <v>45.125999999999998</v>
      </c>
      <c r="G68" s="63">
        <v>947.64599999999996</v>
      </c>
      <c r="H68" s="6" t="s">
        <v>2561</v>
      </c>
    </row>
    <row r="69" spans="1:8" ht="25.5" x14ac:dyDescent="0.25">
      <c r="A69" s="11" t="s">
        <v>2651</v>
      </c>
      <c r="B69" s="12" t="s">
        <v>2650</v>
      </c>
      <c r="C69" s="11" t="s">
        <v>20</v>
      </c>
      <c r="D69" s="20">
        <v>88</v>
      </c>
      <c r="E69" s="9">
        <v>1548.8000000000002</v>
      </c>
      <c r="F69" s="8">
        <v>8.6129999999999995</v>
      </c>
      <c r="G69" s="63">
        <v>757.94399999999996</v>
      </c>
      <c r="H69" s="6" t="s">
        <v>2561</v>
      </c>
    </row>
    <row r="70" spans="1:8" ht="25.5" x14ac:dyDescent="0.25">
      <c r="A70" s="11" t="s">
        <v>2649</v>
      </c>
      <c r="B70" s="12" t="s">
        <v>2648</v>
      </c>
      <c r="C70" s="11" t="s">
        <v>20</v>
      </c>
      <c r="D70" s="20">
        <v>5</v>
      </c>
      <c r="E70" s="9">
        <v>169.14999999999998</v>
      </c>
      <c r="F70" s="8">
        <v>16.553999999999998</v>
      </c>
      <c r="G70" s="63">
        <v>82.77</v>
      </c>
      <c r="H70" s="6" t="s">
        <v>2561</v>
      </c>
    </row>
    <row r="71" spans="1:8" ht="25.5" x14ac:dyDescent="0.25">
      <c r="A71" s="11" t="s">
        <v>2647</v>
      </c>
      <c r="B71" s="12" t="s">
        <v>2646</v>
      </c>
      <c r="C71" s="11" t="s">
        <v>20</v>
      </c>
      <c r="D71" s="20">
        <v>20</v>
      </c>
      <c r="E71" s="9">
        <v>2778.2</v>
      </c>
      <c r="F71" s="8">
        <v>51.047999999999995</v>
      </c>
      <c r="G71" s="63">
        <v>1020.9599999999999</v>
      </c>
      <c r="H71" s="6" t="s">
        <v>2561</v>
      </c>
    </row>
    <row r="72" spans="1:8" ht="25.5" x14ac:dyDescent="0.25">
      <c r="A72" s="11" t="s">
        <v>2645</v>
      </c>
      <c r="B72" s="12" t="s">
        <v>2644</v>
      </c>
      <c r="C72" s="11" t="s">
        <v>20</v>
      </c>
      <c r="D72" s="20">
        <v>1</v>
      </c>
      <c r="E72" s="9">
        <v>2384.91</v>
      </c>
      <c r="F72" s="8">
        <v>876.45300000000009</v>
      </c>
      <c r="G72" s="63">
        <v>876.45300000000009</v>
      </c>
      <c r="H72" s="6" t="s">
        <v>2561</v>
      </c>
    </row>
    <row r="73" spans="1:8" ht="25.5" x14ac:dyDescent="0.25">
      <c r="A73" s="11" t="s">
        <v>2643</v>
      </c>
      <c r="B73" s="12" t="s">
        <v>2642</v>
      </c>
      <c r="C73" s="11" t="s">
        <v>20</v>
      </c>
      <c r="D73" s="20">
        <v>2</v>
      </c>
      <c r="E73" s="9">
        <v>1657.52</v>
      </c>
      <c r="F73" s="8">
        <v>433.60799999999995</v>
      </c>
      <c r="G73" s="63">
        <v>867.21599999999989</v>
      </c>
      <c r="H73" s="6" t="s">
        <v>2561</v>
      </c>
    </row>
    <row r="74" spans="1:8" ht="25.5" x14ac:dyDescent="0.25">
      <c r="A74" s="11" t="s">
        <v>2641</v>
      </c>
      <c r="B74" s="12" t="s">
        <v>2640</v>
      </c>
      <c r="C74" s="11" t="s">
        <v>20</v>
      </c>
      <c r="D74" s="20">
        <v>1</v>
      </c>
      <c r="E74" s="9">
        <v>1663.41</v>
      </c>
      <c r="F74" s="8">
        <v>785.46299999999997</v>
      </c>
      <c r="G74" s="63">
        <v>785.46299999999997</v>
      </c>
      <c r="H74" s="6" t="s">
        <v>2561</v>
      </c>
    </row>
    <row r="75" spans="1:8" ht="25.5" x14ac:dyDescent="0.25">
      <c r="A75" s="11" t="s">
        <v>2639</v>
      </c>
      <c r="B75" s="12" t="s">
        <v>2638</v>
      </c>
      <c r="C75" s="11" t="s">
        <v>20</v>
      </c>
      <c r="D75" s="20">
        <v>1</v>
      </c>
      <c r="E75" s="9">
        <v>14615.44</v>
      </c>
      <c r="F75" s="8">
        <v>5371.1729999999998</v>
      </c>
      <c r="G75" s="63">
        <v>5371.1729999999998</v>
      </c>
      <c r="H75" s="6" t="s">
        <v>2561</v>
      </c>
    </row>
    <row r="76" spans="1:8" ht="25.5" x14ac:dyDescent="0.25">
      <c r="A76" s="11" t="s">
        <v>2567</v>
      </c>
      <c r="B76" s="12" t="s">
        <v>2566</v>
      </c>
      <c r="C76" s="11" t="s">
        <v>20</v>
      </c>
      <c r="D76" s="20">
        <v>4</v>
      </c>
      <c r="E76" s="9">
        <v>31132.2</v>
      </c>
      <c r="F76" s="8">
        <v>4412.9879999999994</v>
      </c>
      <c r="G76" s="63">
        <v>17651.951999999997</v>
      </c>
      <c r="H76" s="6" t="s">
        <v>2561</v>
      </c>
    </row>
    <row r="77" spans="1:8" ht="25.5" x14ac:dyDescent="0.25">
      <c r="A77" s="11" t="s">
        <v>2637</v>
      </c>
      <c r="B77" s="12" t="s">
        <v>2636</v>
      </c>
      <c r="C77" s="11" t="s">
        <v>20</v>
      </c>
      <c r="D77" s="20">
        <v>2</v>
      </c>
      <c r="E77" s="9">
        <v>51000</v>
      </c>
      <c r="F77" s="8">
        <v>12041.1</v>
      </c>
      <c r="G77" s="63">
        <v>24082.2</v>
      </c>
      <c r="H77" s="6" t="s">
        <v>2561</v>
      </c>
    </row>
    <row r="78" spans="1:8" ht="25.5" x14ac:dyDescent="0.25">
      <c r="A78" s="11" t="s">
        <v>2635</v>
      </c>
      <c r="B78" s="12" t="s">
        <v>2634</v>
      </c>
      <c r="C78" s="11" t="s">
        <v>175</v>
      </c>
      <c r="D78" s="20">
        <v>2</v>
      </c>
      <c r="E78" s="9">
        <v>25848</v>
      </c>
      <c r="F78" s="8">
        <v>7327.9080000000004</v>
      </c>
      <c r="G78" s="63">
        <v>14655.816000000001</v>
      </c>
      <c r="H78" s="6" t="s">
        <v>2561</v>
      </c>
    </row>
    <row r="79" spans="1:8" ht="25.5" x14ac:dyDescent="0.25">
      <c r="A79" s="11" t="s">
        <v>2633</v>
      </c>
      <c r="B79" s="12" t="s">
        <v>2632</v>
      </c>
      <c r="C79" s="11" t="s">
        <v>20</v>
      </c>
      <c r="D79" s="20">
        <v>1</v>
      </c>
      <c r="E79" s="9">
        <v>1566.12</v>
      </c>
      <c r="F79" s="8">
        <v>575.54999999999995</v>
      </c>
      <c r="G79" s="63">
        <v>575.54999999999995</v>
      </c>
      <c r="H79" s="6" t="s">
        <v>2561</v>
      </c>
    </row>
    <row r="80" spans="1:8" ht="25.5" x14ac:dyDescent="0.25">
      <c r="A80" s="11" t="s">
        <v>2631</v>
      </c>
      <c r="B80" s="12" t="s">
        <v>2630</v>
      </c>
      <c r="C80" s="11" t="s">
        <v>20</v>
      </c>
      <c r="D80" s="20">
        <v>8</v>
      </c>
      <c r="E80" s="9">
        <v>81.36</v>
      </c>
      <c r="F80" s="8">
        <v>5.3219999999999992</v>
      </c>
      <c r="G80" s="63">
        <v>42.575999999999993</v>
      </c>
      <c r="H80" s="6" t="s">
        <v>2561</v>
      </c>
    </row>
    <row r="81" spans="1:8" ht="25.5" x14ac:dyDescent="0.25">
      <c r="A81" s="11" t="s">
        <v>2629</v>
      </c>
      <c r="B81" s="12" t="s">
        <v>2628</v>
      </c>
      <c r="C81" s="11" t="s">
        <v>20</v>
      </c>
      <c r="D81" s="20">
        <v>7</v>
      </c>
      <c r="E81" s="9">
        <v>608.23</v>
      </c>
      <c r="F81" s="8">
        <v>45.461999999999996</v>
      </c>
      <c r="G81" s="63">
        <v>318.23399999999998</v>
      </c>
      <c r="H81" s="6" t="s">
        <v>2561</v>
      </c>
    </row>
    <row r="82" spans="1:8" ht="25.5" x14ac:dyDescent="0.25">
      <c r="A82" s="11" t="s">
        <v>2627</v>
      </c>
      <c r="B82" s="12" t="s">
        <v>2626</v>
      </c>
      <c r="C82" s="11" t="s">
        <v>20</v>
      </c>
      <c r="D82" s="20">
        <v>2</v>
      </c>
      <c r="E82" s="9">
        <v>5152.18</v>
      </c>
      <c r="F82" s="8">
        <v>1260.48</v>
      </c>
      <c r="G82" s="63">
        <v>2520.96</v>
      </c>
      <c r="H82" s="6" t="s">
        <v>2561</v>
      </c>
    </row>
    <row r="83" spans="1:8" ht="25.5" x14ac:dyDescent="0.25">
      <c r="A83" s="11" t="s">
        <v>2625</v>
      </c>
      <c r="B83" s="12" t="s">
        <v>2624</v>
      </c>
      <c r="C83" s="11" t="s">
        <v>20</v>
      </c>
      <c r="D83" s="20">
        <v>4</v>
      </c>
      <c r="E83" s="9">
        <v>95.08</v>
      </c>
      <c r="F83" s="8">
        <v>11.13</v>
      </c>
      <c r="G83" s="63">
        <v>44.52</v>
      </c>
      <c r="H83" s="6" t="s">
        <v>2561</v>
      </c>
    </row>
    <row r="84" spans="1:8" ht="25.5" x14ac:dyDescent="0.25">
      <c r="A84" s="11" t="s">
        <v>2623</v>
      </c>
      <c r="B84" s="12" t="s">
        <v>2622</v>
      </c>
      <c r="C84" s="11" t="s">
        <v>20</v>
      </c>
      <c r="D84" s="20">
        <v>10</v>
      </c>
      <c r="E84" s="9">
        <v>21635.100000000002</v>
      </c>
      <c r="F84" s="8">
        <v>795.09</v>
      </c>
      <c r="G84" s="63">
        <v>7950.9000000000005</v>
      </c>
      <c r="H84" s="6" t="s">
        <v>2561</v>
      </c>
    </row>
    <row r="85" spans="1:8" ht="25.5" x14ac:dyDescent="0.25">
      <c r="A85" s="11" t="s">
        <v>2621</v>
      </c>
      <c r="B85" s="12" t="s">
        <v>2620</v>
      </c>
      <c r="C85" s="11" t="s">
        <v>20</v>
      </c>
      <c r="D85" s="20">
        <v>1</v>
      </c>
      <c r="E85" s="9">
        <v>865.95</v>
      </c>
      <c r="F85" s="8">
        <v>423.70799999999997</v>
      </c>
      <c r="G85" s="63">
        <v>423.70799999999997</v>
      </c>
      <c r="H85" s="6" t="s">
        <v>2561</v>
      </c>
    </row>
    <row r="86" spans="1:8" ht="25.5" x14ac:dyDescent="0.25">
      <c r="A86" s="11" t="s">
        <v>2619</v>
      </c>
      <c r="B86" s="12" t="s">
        <v>2618</v>
      </c>
      <c r="C86" s="11" t="s">
        <v>20</v>
      </c>
      <c r="D86" s="20">
        <v>5</v>
      </c>
      <c r="E86" s="9">
        <v>3614.75</v>
      </c>
      <c r="F86" s="8">
        <v>353.73900000000003</v>
      </c>
      <c r="G86" s="63">
        <v>1768.6950000000002</v>
      </c>
      <c r="H86" s="6" t="s">
        <v>2561</v>
      </c>
    </row>
    <row r="87" spans="1:8" ht="25.5" x14ac:dyDescent="0.25">
      <c r="A87" s="11" t="s">
        <v>2565</v>
      </c>
      <c r="B87" s="12" t="s">
        <v>2564</v>
      </c>
      <c r="C87" s="11" t="s">
        <v>20</v>
      </c>
      <c r="D87" s="20">
        <v>46</v>
      </c>
      <c r="E87" s="9">
        <v>13416.820000000002</v>
      </c>
      <c r="F87" s="8">
        <v>142.71299999999999</v>
      </c>
      <c r="G87" s="63">
        <v>6564.7979999999998</v>
      </c>
      <c r="H87" s="6" t="s">
        <v>2561</v>
      </c>
    </row>
    <row r="88" spans="1:8" ht="25.5" x14ac:dyDescent="0.25">
      <c r="A88" s="11" t="s">
        <v>2563</v>
      </c>
      <c r="B88" s="12" t="s">
        <v>2562</v>
      </c>
      <c r="C88" s="11" t="s">
        <v>20</v>
      </c>
      <c r="D88" s="20">
        <v>64</v>
      </c>
      <c r="E88" s="9">
        <v>10476.16</v>
      </c>
      <c r="F88" s="8">
        <v>80.094000000000008</v>
      </c>
      <c r="G88" s="63">
        <v>5126.0160000000005</v>
      </c>
      <c r="H88" s="6" t="s">
        <v>2561</v>
      </c>
    </row>
    <row r="89" spans="1:8" ht="25.5" x14ac:dyDescent="0.25">
      <c r="A89" s="11" t="s">
        <v>2617</v>
      </c>
      <c r="B89" s="12" t="s">
        <v>2616</v>
      </c>
      <c r="C89" s="11" t="s">
        <v>1657</v>
      </c>
      <c r="D89" s="20">
        <v>9.5</v>
      </c>
      <c r="E89" s="9">
        <v>21156.5</v>
      </c>
      <c r="F89" s="8">
        <v>1089.6719999999998</v>
      </c>
      <c r="G89" s="63">
        <v>10351.883999999998</v>
      </c>
      <c r="H89" s="6" t="s">
        <v>2561</v>
      </c>
    </row>
    <row r="90" spans="1:8" ht="25.5" x14ac:dyDescent="0.25">
      <c r="A90" s="11" t="s">
        <v>2615</v>
      </c>
      <c r="B90" s="12" t="s">
        <v>2614</v>
      </c>
      <c r="C90" s="11" t="s">
        <v>20</v>
      </c>
      <c r="D90" s="20">
        <v>1</v>
      </c>
      <c r="E90" s="9">
        <v>1920.83</v>
      </c>
      <c r="F90" s="8">
        <v>939.86099999999988</v>
      </c>
      <c r="G90" s="64">
        <v>939.86099999999988</v>
      </c>
      <c r="H90" s="22" t="s">
        <v>2561</v>
      </c>
    </row>
    <row r="91" spans="1:8" ht="25.5" x14ac:dyDescent="0.25">
      <c r="A91" s="11" t="s">
        <v>2613</v>
      </c>
      <c r="B91" s="12" t="s">
        <v>2612</v>
      </c>
      <c r="C91" s="11" t="s">
        <v>175</v>
      </c>
      <c r="D91" s="20">
        <v>1</v>
      </c>
      <c r="E91" s="9">
        <v>1834.33</v>
      </c>
      <c r="F91" s="8">
        <v>897.53699999999992</v>
      </c>
      <c r="G91" s="64">
        <v>897.53699999999992</v>
      </c>
      <c r="H91" s="22" t="s">
        <v>2561</v>
      </c>
    </row>
    <row r="92" spans="1:8" ht="38.25" x14ac:dyDescent="0.25">
      <c r="A92" s="11" t="s">
        <v>2611</v>
      </c>
      <c r="B92" s="12" t="s">
        <v>2610</v>
      </c>
      <c r="C92" s="11" t="s">
        <v>20</v>
      </c>
      <c r="D92" s="20">
        <v>1</v>
      </c>
      <c r="E92" s="9">
        <v>40164.15</v>
      </c>
      <c r="F92" s="8">
        <v>19652.319</v>
      </c>
      <c r="G92" s="63">
        <v>19652.319</v>
      </c>
      <c r="H92" s="22" t="s">
        <v>2561</v>
      </c>
    </row>
    <row r="93" spans="1:8" ht="25.5" x14ac:dyDescent="0.25">
      <c r="A93" s="11" t="s">
        <v>2609</v>
      </c>
      <c r="B93" s="12" t="s">
        <v>2608</v>
      </c>
      <c r="C93" s="11" t="s">
        <v>20</v>
      </c>
      <c r="D93" s="20">
        <v>10</v>
      </c>
      <c r="E93" s="9">
        <v>23276.300000000003</v>
      </c>
      <c r="F93" s="8">
        <v>855.40499999999997</v>
      </c>
      <c r="G93" s="64">
        <v>8554.0499999999993</v>
      </c>
      <c r="H93" s="22" t="s">
        <v>2561</v>
      </c>
    </row>
    <row r="94" spans="1:8" ht="25.5" x14ac:dyDescent="0.25">
      <c r="A94" s="11" t="s">
        <v>2607</v>
      </c>
      <c r="B94" s="12" t="s">
        <v>2606</v>
      </c>
      <c r="C94" s="11" t="s">
        <v>20</v>
      </c>
      <c r="D94" s="20">
        <v>2</v>
      </c>
      <c r="E94" s="9">
        <v>2924.12</v>
      </c>
      <c r="F94" s="8">
        <v>690.38400000000001</v>
      </c>
      <c r="G94" s="64">
        <v>1380.768</v>
      </c>
      <c r="H94" s="22" t="s">
        <v>2561</v>
      </c>
    </row>
    <row r="95" spans="1:8" ht="25.5" x14ac:dyDescent="0.25">
      <c r="A95" s="11" t="s">
        <v>2605</v>
      </c>
      <c r="B95" s="12" t="s">
        <v>2604</v>
      </c>
      <c r="C95" s="11" t="s">
        <v>20</v>
      </c>
      <c r="D95" s="20">
        <v>1</v>
      </c>
      <c r="E95" s="9">
        <v>7875</v>
      </c>
      <c r="F95" s="8">
        <v>3718.5749999999998</v>
      </c>
      <c r="G95" s="64">
        <v>3718.5749999999998</v>
      </c>
      <c r="H95" s="22" t="s">
        <v>2561</v>
      </c>
    </row>
    <row r="96" spans="1:8" ht="25.5" x14ac:dyDescent="0.25">
      <c r="A96" s="11" t="s">
        <v>2603</v>
      </c>
      <c r="B96" s="12" t="s">
        <v>2602</v>
      </c>
      <c r="C96" s="11" t="s">
        <v>20</v>
      </c>
      <c r="D96" s="20">
        <v>1</v>
      </c>
      <c r="E96" s="9">
        <v>305000</v>
      </c>
      <c r="F96" s="8">
        <v>144021</v>
      </c>
      <c r="G96" s="64">
        <v>144021</v>
      </c>
      <c r="H96" s="22" t="s">
        <v>2561</v>
      </c>
    </row>
    <row r="97" spans="1:8" ht="25.5" x14ac:dyDescent="0.25">
      <c r="A97" s="11" t="s">
        <v>2601</v>
      </c>
      <c r="B97" s="12" t="s">
        <v>2600</v>
      </c>
      <c r="C97" s="11" t="s">
        <v>20</v>
      </c>
      <c r="D97" s="20">
        <v>4</v>
      </c>
      <c r="E97" s="9">
        <v>5460.52</v>
      </c>
      <c r="F97" s="8">
        <v>644.61299999999994</v>
      </c>
      <c r="G97" s="63">
        <v>2578.4519999999998</v>
      </c>
      <c r="H97" s="22" t="s">
        <v>2561</v>
      </c>
    </row>
    <row r="98" spans="1:8" ht="25.5" x14ac:dyDescent="0.25">
      <c r="A98" s="11" t="s">
        <v>2599</v>
      </c>
      <c r="B98" s="12" t="s">
        <v>2598</v>
      </c>
      <c r="C98" s="11" t="s">
        <v>20</v>
      </c>
      <c r="D98" s="20">
        <v>1</v>
      </c>
      <c r="E98" s="9">
        <v>15500</v>
      </c>
      <c r="F98" s="8">
        <v>5696.25</v>
      </c>
      <c r="G98" s="64">
        <v>5696.25</v>
      </c>
      <c r="H98" s="22" t="s">
        <v>2561</v>
      </c>
    </row>
    <row r="99" spans="1:8" ht="25.5" x14ac:dyDescent="0.25">
      <c r="A99" s="11" t="s">
        <v>2597</v>
      </c>
      <c r="B99" s="12" t="s">
        <v>2596</v>
      </c>
      <c r="C99" s="11" t="s">
        <v>20</v>
      </c>
      <c r="D99" s="20">
        <v>1</v>
      </c>
      <c r="E99" s="9">
        <v>17250</v>
      </c>
      <c r="F99" s="8">
        <v>6339.375</v>
      </c>
      <c r="G99" s="64">
        <v>6339.375</v>
      </c>
      <c r="H99" s="22" t="s">
        <v>2561</v>
      </c>
    </row>
    <row r="100" spans="1:8" ht="25.5" x14ac:dyDescent="0.25">
      <c r="A100" s="11" t="s">
        <v>2595</v>
      </c>
      <c r="B100" s="12" t="s">
        <v>2594</v>
      </c>
      <c r="C100" s="11" t="s">
        <v>20</v>
      </c>
      <c r="D100" s="20">
        <v>1</v>
      </c>
      <c r="E100" s="9">
        <v>16583.330000000002</v>
      </c>
      <c r="F100" s="8">
        <v>6094.3740000000007</v>
      </c>
      <c r="G100" s="64">
        <v>6094.3740000000007</v>
      </c>
      <c r="H100" s="22" t="s">
        <v>2561</v>
      </c>
    </row>
    <row r="101" spans="1:8" ht="25.5" x14ac:dyDescent="0.25">
      <c r="A101" s="11" t="s">
        <v>2593</v>
      </c>
      <c r="B101" s="12" t="s">
        <v>2592</v>
      </c>
      <c r="C101" s="11" t="s">
        <v>20</v>
      </c>
      <c r="D101" s="20">
        <v>1</v>
      </c>
      <c r="E101" s="9">
        <v>54850</v>
      </c>
      <c r="F101" s="8">
        <v>20157.375</v>
      </c>
      <c r="G101" s="64">
        <v>20157.375</v>
      </c>
      <c r="H101" s="22" t="s">
        <v>2561</v>
      </c>
    </row>
    <row r="102" spans="1:8" ht="25.5" x14ac:dyDescent="0.25">
      <c r="A102" s="11" t="s">
        <v>2591</v>
      </c>
      <c r="B102" s="12" t="s">
        <v>2590</v>
      </c>
      <c r="C102" s="11" t="s">
        <v>20</v>
      </c>
      <c r="D102" s="20">
        <v>7</v>
      </c>
      <c r="E102" s="9">
        <v>10575.81</v>
      </c>
      <c r="F102" s="8">
        <v>555.23099999999999</v>
      </c>
      <c r="G102" s="64">
        <v>3886.6170000000002</v>
      </c>
      <c r="H102" s="22" t="s">
        <v>2561</v>
      </c>
    </row>
    <row r="103" spans="1:8" ht="25.5" x14ac:dyDescent="0.25">
      <c r="A103" s="11" t="s">
        <v>2589</v>
      </c>
      <c r="B103" s="12" t="s">
        <v>2588</v>
      </c>
      <c r="C103" s="11" t="s">
        <v>20</v>
      </c>
      <c r="D103" s="20">
        <v>4</v>
      </c>
      <c r="E103" s="9">
        <v>4512.32</v>
      </c>
      <c r="F103" s="8">
        <v>414.57</v>
      </c>
      <c r="G103" s="64">
        <v>1658.28</v>
      </c>
      <c r="H103" s="22" t="s">
        <v>2561</v>
      </c>
    </row>
    <row r="104" spans="1:8" ht="25.5" x14ac:dyDescent="0.25">
      <c r="A104" s="11" t="s">
        <v>2587</v>
      </c>
      <c r="B104" s="12" t="s">
        <v>2586</v>
      </c>
      <c r="C104" s="11" t="s">
        <v>20</v>
      </c>
      <c r="D104" s="20">
        <v>1</v>
      </c>
      <c r="E104" s="9">
        <v>40550</v>
      </c>
      <c r="F104" s="8">
        <v>14902.125</v>
      </c>
      <c r="G104" s="63">
        <v>14902.125</v>
      </c>
      <c r="H104" s="22" t="s">
        <v>2561</v>
      </c>
    </row>
    <row r="105" spans="1:8" ht="25.5" x14ac:dyDescent="0.25">
      <c r="A105" s="11" t="s">
        <v>2585</v>
      </c>
      <c r="B105" s="12" t="s">
        <v>2584</v>
      </c>
      <c r="C105" s="11" t="s">
        <v>20</v>
      </c>
      <c r="D105" s="20">
        <v>1</v>
      </c>
      <c r="E105" s="9">
        <v>6290</v>
      </c>
      <c r="F105" s="8">
        <v>2311.5749999999998</v>
      </c>
      <c r="G105" s="63">
        <v>2311.5749999999998</v>
      </c>
      <c r="H105" s="22" t="s">
        <v>2561</v>
      </c>
    </row>
    <row r="106" spans="1:8" ht="25.5" x14ac:dyDescent="0.25">
      <c r="A106" s="11" t="s">
        <v>2583</v>
      </c>
      <c r="B106" s="12" t="s">
        <v>2582</v>
      </c>
      <c r="C106" s="11" t="s">
        <v>20</v>
      </c>
      <c r="D106" s="20">
        <v>2</v>
      </c>
      <c r="E106" s="9">
        <v>1699.4</v>
      </c>
      <c r="F106" s="8">
        <v>312.26400000000001</v>
      </c>
      <c r="G106" s="64">
        <v>624.52800000000002</v>
      </c>
      <c r="H106" s="22" t="s">
        <v>2561</v>
      </c>
    </row>
    <row r="107" spans="1:8" ht="25.5" x14ac:dyDescent="0.25">
      <c r="A107" s="11" t="s">
        <v>2581</v>
      </c>
      <c r="B107" s="12" t="s">
        <v>2580</v>
      </c>
      <c r="C107" s="11" t="s">
        <v>20</v>
      </c>
      <c r="D107" s="20">
        <v>2</v>
      </c>
      <c r="E107" s="9">
        <v>692.76</v>
      </c>
      <c r="F107" s="8">
        <v>127.29599999999999</v>
      </c>
      <c r="G107" s="64">
        <v>254.59199999999998</v>
      </c>
      <c r="H107" s="22" t="s">
        <v>2561</v>
      </c>
    </row>
    <row r="108" spans="1:8" ht="25.5" x14ac:dyDescent="0.25">
      <c r="A108" s="11" t="s">
        <v>2579</v>
      </c>
      <c r="B108" s="12" t="s">
        <v>2578</v>
      </c>
      <c r="C108" s="11" t="s">
        <v>20</v>
      </c>
      <c r="D108" s="20">
        <v>10</v>
      </c>
      <c r="E108" s="9">
        <v>630</v>
      </c>
      <c r="F108" s="8">
        <v>29.501999999999999</v>
      </c>
      <c r="G108" s="64">
        <v>295.02</v>
      </c>
      <c r="H108" s="22" t="s">
        <v>2561</v>
      </c>
    </row>
    <row r="109" spans="1:8" ht="25.5" x14ac:dyDescent="0.25">
      <c r="A109" s="11" t="s">
        <v>2577</v>
      </c>
      <c r="B109" s="12" t="s">
        <v>2576</v>
      </c>
      <c r="C109" s="11" t="s">
        <v>20</v>
      </c>
      <c r="D109" s="20">
        <v>1</v>
      </c>
      <c r="E109" s="9">
        <v>201.63</v>
      </c>
      <c r="F109" s="8">
        <v>95.210999999999999</v>
      </c>
      <c r="G109" s="64">
        <v>95.210999999999999</v>
      </c>
      <c r="H109" s="22" t="s">
        <v>2561</v>
      </c>
    </row>
    <row r="110" spans="1:8" ht="25.5" x14ac:dyDescent="0.25">
      <c r="A110" s="11" t="s">
        <v>2575</v>
      </c>
      <c r="B110" s="12" t="s">
        <v>2574</v>
      </c>
      <c r="C110" s="11" t="s">
        <v>20</v>
      </c>
      <c r="D110" s="20">
        <v>2</v>
      </c>
      <c r="E110" s="9">
        <v>844.58</v>
      </c>
      <c r="F110" s="8">
        <v>155.19299999999998</v>
      </c>
      <c r="G110" s="64">
        <v>310.38599999999997</v>
      </c>
      <c r="H110" s="22" t="s">
        <v>2561</v>
      </c>
    </row>
    <row r="111" spans="1:8" ht="25.5" x14ac:dyDescent="0.25">
      <c r="A111" s="11" t="s">
        <v>2573</v>
      </c>
      <c r="B111" s="12" t="s">
        <v>2572</v>
      </c>
      <c r="C111" s="11" t="s">
        <v>20</v>
      </c>
      <c r="D111" s="20">
        <v>8</v>
      </c>
      <c r="E111" s="9">
        <v>15014.48</v>
      </c>
      <c r="F111" s="8">
        <v>689.72699999999998</v>
      </c>
      <c r="G111" s="64">
        <v>5517.8159999999998</v>
      </c>
      <c r="H111" s="22" t="s">
        <v>2561</v>
      </c>
    </row>
    <row r="112" spans="1:8" ht="25.5" x14ac:dyDescent="0.25">
      <c r="A112" s="11" t="s">
        <v>2571</v>
      </c>
      <c r="B112" s="12" t="s">
        <v>2570</v>
      </c>
      <c r="C112" s="11" t="s">
        <v>20</v>
      </c>
      <c r="D112" s="20">
        <v>1</v>
      </c>
      <c r="E112" s="9">
        <v>1299.83</v>
      </c>
      <c r="F112" s="8">
        <v>613.779</v>
      </c>
      <c r="G112" s="64">
        <v>613.779</v>
      </c>
      <c r="H112" s="22" t="s">
        <v>2561</v>
      </c>
    </row>
    <row r="113" spans="1:8" ht="25.5" x14ac:dyDescent="0.25">
      <c r="A113" s="11" t="s">
        <v>2569</v>
      </c>
      <c r="B113" s="12" t="s">
        <v>2568</v>
      </c>
      <c r="C113" s="11" t="s">
        <v>20</v>
      </c>
      <c r="D113" s="20">
        <v>50</v>
      </c>
      <c r="E113" s="9">
        <v>9502</v>
      </c>
      <c r="F113" s="8">
        <v>89.736000000000004</v>
      </c>
      <c r="G113" s="63">
        <v>4486.8</v>
      </c>
      <c r="H113" s="22" t="s">
        <v>2561</v>
      </c>
    </row>
    <row r="114" spans="1:8" ht="25.5" x14ac:dyDescent="0.25">
      <c r="A114" s="11" t="s">
        <v>2567</v>
      </c>
      <c r="B114" s="12" t="s">
        <v>2566</v>
      </c>
      <c r="C114" s="11" t="s">
        <v>20</v>
      </c>
      <c r="D114" s="20">
        <v>4</v>
      </c>
      <c r="E114" s="9">
        <v>31132.2</v>
      </c>
      <c r="F114" s="8">
        <v>4412.9879999999994</v>
      </c>
      <c r="G114" s="63">
        <v>17651.951999999997</v>
      </c>
      <c r="H114" s="6" t="s">
        <v>2561</v>
      </c>
    </row>
    <row r="115" spans="1:8" ht="25.5" x14ac:dyDescent="0.25">
      <c r="A115" s="11" t="s">
        <v>2565</v>
      </c>
      <c r="B115" s="12" t="s">
        <v>2564</v>
      </c>
      <c r="C115" s="11" t="s">
        <v>20</v>
      </c>
      <c r="D115" s="20">
        <v>46</v>
      </c>
      <c r="E115" s="9">
        <v>13416.820000000002</v>
      </c>
      <c r="F115" s="8">
        <v>142.71299999999999</v>
      </c>
      <c r="G115" s="63">
        <v>6564.7979999999998</v>
      </c>
      <c r="H115" s="6" t="s">
        <v>2561</v>
      </c>
    </row>
    <row r="116" spans="1:8" ht="25.5" x14ac:dyDescent="0.25">
      <c r="A116" s="11" t="s">
        <v>2563</v>
      </c>
      <c r="B116" s="12" t="s">
        <v>2562</v>
      </c>
      <c r="C116" s="11" t="s">
        <v>20</v>
      </c>
      <c r="D116" s="20">
        <v>64</v>
      </c>
      <c r="E116" s="9">
        <v>10476.16</v>
      </c>
      <c r="F116" s="8">
        <v>80.094000000000008</v>
      </c>
      <c r="G116" s="63">
        <v>5126.0160000000005</v>
      </c>
      <c r="H116" s="6" t="s">
        <v>2561</v>
      </c>
    </row>
    <row r="117" spans="1:8" x14ac:dyDescent="0.25">
      <c r="E117" s="62">
        <f>SUM(E12:E116)</f>
        <v>2906282.560000001</v>
      </c>
      <c r="G117" s="62">
        <f>SUM(G12:G116)</f>
        <v>1029716.4569999998</v>
      </c>
    </row>
    <row r="118" spans="1:8" ht="20.25" x14ac:dyDescent="0.25">
      <c r="A118" s="58"/>
      <c r="B118" s="60" t="s">
        <v>2560</v>
      </c>
      <c r="C118" s="58"/>
      <c r="D118" s="58"/>
      <c r="E118" s="58"/>
      <c r="F118" s="58" t="s">
        <v>0</v>
      </c>
      <c r="G118" s="58"/>
    </row>
  </sheetData>
  <mergeCells count="6">
    <mergeCell ref="B9:G9"/>
    <mergeCell ref="F1:H1"/>
    <mergeCell ref="F2:H2"/>
    <mergeCell ref="F3:H3"/>
    <mergeCell ref="F5:H5"/>
    <mergeCell ref="B7:G7"/>
  </mergeCells>
  <pageMargins left="0.25" right="0.25" top="0.75" bottom="0.7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1"/>
  <sheetViews>
    <sheetView workbookViewId="0">
      <selection activeCell="G18" sqref="G18"/>
    </sheetView>
  </sheetViews>
  <sheetFormatPr defaultRowHeight="15.75" x14ac:dyDescent="0.25"/>
  <cols>
    <col min="1" max="1" width="9" style="1"/>
    <col min="2" max="2" width="39.125" style="1" customWidth="1"/>
    <col min="3" max="3" width="9" style="1"/>
    <col min="4" max="4" width="5.625" style="1" bestFit="1" customWidth="1"/>
    <col min="5" max="5" width="11.75" style="1" customWidth="1"/>
    <col min="6" max="6" width="13.5" style="1" customWidth="1"/>
    <col min="7" max="7" width="14" style="1" customWidth="1"/>
    <col min="8" max="8" width="19.5" style="1" bestFit="1" customWidth="1"/>
    <col min="9" max="16384" width="9" style="1"/>
  </cols>
  <sheetData>
    <row r="1" spans="1:8" ht="20.25" x14ac:dyDescent="0.3">
      <c r="A1" s="54"/>
      <c r="B1" s="54"/>
      <c r="C1" s="54"/>
      <c r="D1" s="54"/>
      <c r="E1" s="55"/>
      <c r="F1" s="104" t="s">
        <v>187</v>
      </c>
      <c r="G1" s="104"/>
      <c r="H1" s="104"/>
    </row>
    <row r="2" spans="1:8" ht="20.25" x14ac:dyDescent="0.3">
      <c r="A2" s="54"/>
      <c r="B2" s="54"/>
      <c r="C2" s="54"/>
      <c r="D2" s="54"/>
      <c r="E2" s="55"/>
      <c r="F2" s="104" t="s">
        <v>186</v>
      </c>
      <c r="G2" s="104"/>
      <c r="H2" s="104"/>
    </row>
    <row r="3" spans="1:8" ht="20.25" x14ac:dyDescent="0.3">
      <c r="A3" s="54"/>
      <c r="B3" s="54"/>
      <c r="C3" s="54"/>
      <c r="D3" s="54"/>
      <c r="E3" s="55"/>
      <c r="F3" s="102" t="s">
        <v>185</v>
      </c>
      <c r="G3" s="102"/>
      <c r="H3" s="102"/>
    </row>
    <row r="4" spans="1:8" ht="21" x14ac:dyDescent="0.35">
      <c r="A4" s="54"/>
      <c r="B4" s="54"/>
      <c r="C4" s="54"/>
      <c r="D4" s="54"/>
      <c r="E4" s="55"/>
      <c r="F4" s="46"/>
      <c r="G4" s="46"/>
      <c r="H4" s="45"/>
    </row>
    <row r="5" spans="1:8" ht="20.25" x14ac:dyDescent="0.3">
      <c r="A5" s="54"/>
      <c r="B5" s="54"/>
      <c r="C5" s="54"/>
      <c r="D5" s="54"/>
      <c r="E5" s="55"/>
      <c r="F5" s="101" t="s">
        <v>184</v>
      </c>
      <c r="G5" s="101"/>
      <c r="H5" s="101"/>
    </row>
    <row r="6" spans="1:8" ht="21" x14ac:dyDescent="0.35">
      <c r="A6" s="54"/>
      <c r="B6" s="54"/>
      <c r="C6" s="54"/>
      <c r="D6" s="54"/>
      <c r="E6" s="55"/>
      <c r="F6" s="54"/>
      <c r="G6" s="54"/>
      <c r="H6" s="51"/>
    </row>
    <row r="7" spans="1:8" ht="21" x14ac:dyDescent="0.35">
      <c r="A7" s="54"/>
      <c r="B7" s="103" t="s">
        <v>183</v>
      </c>
      <c r="C7" s="103"/>
      <c r="D7" s="103"/>
      <c r="E7" s="103"/>
      <c r="F7" s="103"/>
      <c r="G7" s="103"/>
      <c r="H7" s="51"/>
    </row>
    <row r="8" spans="1:8" ht="21" x14ac:dyDescent="0.35">
      <c r="A8" s="54"/>
      <c r="B8" s="54"/>
      <c r="C8" s="54"/>
      <c r="D8" s="54"/>
      <c r="E8" s="55"/>
      <c r="F8" s="54"/>
      <c r="G8" s="54"/>
      <c r="H8" s="51"/>
    </row>
    <row r="9" spans="1:8" ht="21" x14ac:dyDescent="0.35">
      <c r="A9" s="54"/>
      <c r="B9" s="100" t="s">
        <v>1508</v>
      </c>
      <c r="C9" s="100"/>
      <c r="D9" s="100"/>
      <c r="E9" s="100"/>
      <c r="F9" s="100"/>
      <c r="G9" s="100"/>
      <c r="H9" s="51"/>
    </row>
    <row r="10" spans="1:8" ht="21" x14ac:dyDescent="0.35">
      <c r="A10" s="54"/>
      <c r="B10" s="54"/>
      <c r="C10" s="52"/>
      <c r="D10" s="52"/>
      <c r="E10" s="53"/>
      <c r="F10" s="52"/>
      <c r="G10" s="52"/>
      <c r="H10" s="51"/>
    </row>
    <row r="11" spans="1:8" ht="89.25" x14ac:dyDescent="0.25">
      <c r="A11" s="16" t="s">
        <v>18</v>
      </c>
      <c r="B11" s="17" t="s">
        <v>17</v>
      </c>
      <c r="C11" s="16" t="s">
        <v>16</v>
      </c>
      <c r="D11" s="25" t="s">
        <v>15</v>
      </c>
      <c r="E11" s="15" t="s">
        <v>14</v>
      </c>
      <c r="F11" s="14" t="s">
        <v>13</v>
      </c>
      <c r="G11" s="14" t="s">
        <v>12</v>
      </c>
      <c r="H11" s="13" t="s">
        <v>11</v>
      </c>
    </row>
    <row r="12" spans="1:8" ht="25.5" x14ac:dyDescent="0.25">
      <c r="A12" s="11" t="s">
        <v>2559</v>
      </c>
      <c r="B12" s="12" t="s">
        <v>2558</v>
      </c>
      <c r="C12" s="11" t="s">
        <v>20</v>
      </c>
      <c r="D12" s="20">
        <v>1</v>
      </c>
      <c r="E12" s="9">
        <v>3959.14</v>
      </c>
      <c r="F12" s="18">
        <v>2181.0914999999995</v>
      </c>
      <c r="G12" s="7">
        <v>2181.0914999999995</v>
      </c>
      <c r="H12" s="6" t="s">
        <v>1508</v>
      </c>
    </row>
    <row r="13" spans="1:8" ht="25.5" x14ac:dyDescent="0.25">
      <c r="A13" s="11" t="s">
        <v>2557</v>
      </c>
      <c r="B13" s="12" t="s">
        <v>2556</v>
      </c>
      <c r="C13" s="11" t="s">
        <v>20</v>
      </c>
      <c r="D13" s="20">
        <v>1</v>
      </c>
      <c r="E13" s="9">
        <v>36572.089999999997</v>
      </c>
      <c r="F13" s="18">
        <v>20147.5645</v>
      </c>
      <c r="G13" s="7">
        <v>20147.5645</v>
      </c>
      <c r="H13" s="6" t="s">
        <v>1508</v>
      </c>
    </row>
    <row r="14" spans="1:8" ht="25.5" x14ac:dyDescent="0.25">
      <c r="A14" s="11" t="s">
        <v>2555</v>
      </c>
      <c r="B14" s="12" t="s">
        <v>2554</v>
      </c>
      <c r="C14" s="11" t="s">
        <v>20</v>
      </c>
      <c r="D14" s="20">
        <v>1</v>
      </c>
      <c r="E14" s="9">
        <v>4674.68</v>
      </c>
      <c r="F14" s="18">
        <v>2575.2824999999998</v>
      </c>
      <c r="G14" s="7">
        <v>2575.2824999999998</v>
      </c>
      <c r="H14" s="6" t="s">
        <v>1508</v>
      </c>
    </row>
    <row r="15" spans="1:8" ht="38.25" x14ac:dyDescent="0.25">
      <c r="A15" s="11" t="s">
        <v>2553</v>
      </c>
      <c r="B15" s="12" t="s">
        <v>2552</v>
      </c>
      <c r="C15" s="11" t="s">
        <v>20</v>
      </c>
      <c r="D15" s="20">
        <v>1</v>
      </c>
      <c r="E15" s="9">
        <v>12161.86</v>
      </c>
      <c r="F15" s="18">
        <v>7423.597999999999</v>
      </c>
      <c r="G15" s="7">
        <v>7423.597999999999</v>
      </c>
      <c r="H15" s="6" t="s">
        <v>1508</v>
      </c>
    </row>
    <row r="16" spans="1:8" ht="38.25" x14ac:dyDescent="0.25">
      <c r="A16" s="11" t="s">
        <v>2551</v>
      </c>
      <c r="B16" s="12" t="s">
        <v>2550</v>
      </c>
      <c r="C16" s="11" t="s">
        <v>20</v>
      </c>
      <c r="D16" s="20">
        <v>1</v>
      </c>
      <c r="E16" s="9">
        <v>8050.85</v>
      </c>
      <c r="F16" s="18">
        <v>4914.2379999999994</v>
      </c>
      <c r="G16" s="7">
        <v>4914.2379999999994</v>
      </c>
      <c r="H16" s="6" t="s">
        <v>1508</v>
      </c>
    </row>
    <row r="17" spans="1:8" ht="25.5" x14ac:dyDescent="0.25">
      <c r="A17" s="11" t="s">
        <v>2549</v>
      </c>
      <c r="B17" s="12" t="s">
        <v>2548</v>
      </c>
      <c r="C17" s="11" t="s">
        <v>20</v>
      </c>
      <c r="D17" s="20">
        <v>2</v>
      </c>
      <c r="E17" s="9">
        <v>7840.68</v>
      </c>
      <c r="F17" s="18">
        <v>2392.9744999999998</v>
      </c>
      <c r="G17" s="7">
        <v>4785.9489999999996</v>
      </c>
      <c r="H17" s="6" t="s">
        <v>1508</v>
      </c>
    </row>
    <row r="18" spans="1:8" ht="38.25" x14ac:dyDescent="0.25">
      <c r="A18" s="11" t="s">
        <v>2547</v>
      </c>
      <c r="B18" s="12" t="s">
        <v>2546</v>
      </c>
      <c r="C18" s="11" t="s">
        <v>20</v>
      </c>
      <c r="D18" s="20">
        <v>2</v>
      </c>
      <c r="E18" s="9">
        <v>1169.5</v>
      </c>
      <c r="F18" s="18">
        <v>356.92999999999995</v>
      </c>
      <c r="G18" s="7">
        <v>713.8599999999999</v>
      </c>
      <c r="H18" s="6" t="s">
        <v>1508</v>
      </c>
    </row>
    <row r="19" spans="1:8" ht="38.25" x14ac:dyDescent="0.25">
      <c r="A19" s="11" t="s">
        <v>2545</v>
      </c>
      <c r="B19" s="12" t="s">
        <v>2544</v>
      </c>
      <c r="C19" s="11" t="s">
        <v>20</v>
      </c>
      <c r="D19" s="20">
        <v>2</v>
      </c>
      <c r="E19" s="9">
        <v>16174.58</v>
      </c>
      <c r="F19" s="18">
        <v>4936.4804999999997</v>
      </c>
      <c r="G19" s="7">
        <v>9872.9609999999993</v>
      </c>
      <c r="H19" s="6" t="s">
        <v>1508</v>
      </c>
    </row>
    <row r="20" spans="1:8" ht="38.25" x14ac:dyDescent="0.25">
      <c r="A20" s="11" t="s">
        <v>2543</v>
      </c>
      <c r="B20" s="12" t="s">
        <v>2542</v>
      </c>
      <c r="C20" s="11" t="s">
        <v>20</v>
      </c>
      <c r="D20" s="20">
        <v>8</v>
      </c>
      <c r="E20" s="9">
        <v>1322</v>
      </c>
      <c r="F20" s="18">
        <v>100.86999999999999</v>
      </c>
      <c r="G20" s="7">
        <v>806.95999999999992</v>
      </c>
      <c r="H20" s="6" t="s">
        <v>1508</v>
      </c>
    </row>
    <row r="21" spans="1:8" ht="38.25" x14ac:dyDescent="0.25">
      <c r="A21" s="11" t="s">
        <v>2541</v>
      </c>
      <c r="B21" s="12" t="s">
        <v>2540</v>
      </c>
      <c r="C21" s="11" t="s">
        <v>20</v>
      </c>
      <c r="D21" s="20">
        <v>8</v>
      </c>
      <c r="E21" s="9">
        <v>3118.64</v>
      </c>
      <c r="F21" s="18">
        <v>237.95099999999999</v>
      </c>
      <c r="G21" s="7">
        <v>1903.6079999999999</v>
      </c>
      <c r="H21" s="6" t="s">
        <v>1508</v>
      </c>
    </row>
    <row r="22" spans="1:8" ht="38.25" x14ac:dyDescent="0.25">
      <c r="A22" s="11" t="s">
        <v>2539</v>
      </c>
      <c r="B22" s="12" t="s">
        <v>2538</v>
      </c>
      <c r="C22" s="11" t="s">
        <v>20</v>
      </c>
      <c r="D22" s="20">
        <v>8</v>
      </c>
      <c r="E22" s="9">
        <v>3118.64</v>
      </c>
      <c r="F22" s="18">
        <v>237.95099999999999</v>
      </c>
      <c r="G22" s="7">
        <v>1903.6079999999999</v>
      </c>
      <c r="H22" s="6" t="s">
        <v>1508</v>
      </c>
    </row>
    <row r="23" spans="1:8" ht="38.25" x14ac:dyDescent="0.25">
      <c r="A23" s="11" t="s">
        <v>2537</v>
      </c>
      <c r="B23" s="12" t="s">
        <v>2536</v>
      </c>
      <c r="C23" s="11" t="s">
        <v>20</v>
      </c>
      <c r="D23" s="20">
        <v>2</v>
      </c>
      <c r="E23" s="9">
        <v>1941.68</v>
      </c>
      <c r="F23" s="18">
        <v>534.83499999999992</v>
      </c>
      <c r="G23" s="7">
        <v>1069.6699999999998</v>
      </c>
      <c r="H23" s="6" t="s">
        <v>1508</v>
      </c>
    </row>
    <row r="24" spans="1:8" ht="38.25" x14ac:dyDescent="0.25">
      <c r="A24" s="11" t="s">
        <v>2535</v>
      </c>
      <c r="B24" s="12" t="s">
        <v>2534</v>
      </c>
      <c r="C24" s="11" t="s">
        <v>20</v>
      </c>
      <c r="D24" s="20">
        <v>4</v>
      </c>
      <c r="E24" s="9">
        <v>30333.08</v>
      </c>
      <c r="F24" s="18">
        <v>3251.3285000000001</v>
      </c>
      <c r="G24" s="7">
        <v>13005.314</v>
      </c>
      <c r="H24" s="6" t="s">
        <v>1508</v>
      </c>
    </row>
    <row r="25" spans="1:8" ht="38.25" x14ac:dyDescent="0.25">
      <c r="A25" s="11" t="s">
        <v>2533</v>
      </c>
      <c r="B25" s="12" t="s">
        <v>2532</v>
      </c>
      <c r="C25" s="11" t="s">
        <v>20</v>
      </c>
      <c r="D25" s="20">
        <v>2</v>
      </c>
      <c r="E25" s="9">
        <v>43600</v>
      </c>
      <c r="F25" s="18">
        <v>12444.53</v>
      </c>
      <c r="G25" s="7">
        <v>24889.06</v>
      </c>
      <c r="H25" s="6" t="s">
        <v>1508</v>
      </c>
    </row>
    <row r="26" spans="1:8" ht="38.25" x14ac:dyDescent="0.25">
      <c r="A26" s="11" t="s">
        <v>2531</v>
      </c>
      <c r="B26" s="12" t="s">
        <v>2530</v>
      </c>
      <c r="C26" s="11" t="s">
        <v>20</v>
      </c>
      <c r="D26" s="20">
        <v>2</v>
      </c>
      <c r="E26" s="9">
        <v>35180</v>
      </c>
      <c r="F26" s="18">
        <v>10041.2515</v>
      </c>
      <c r="G26" s="7">
        <v>20082.503000000001</v>
      </c>
      <c r="H26" s="6" t="s">
        <v>1508</v>
      </c>
    </row>
    <row r="27" spans="1:8" ht="38.25" x14ac:dyDescent="0.25">
      <c r="A27" s="11" t="s">
        <v>2529</v>
      </c>
      <c r="B27" s="12" t="s">
        <v>2528</v>
      </c>
      <c r="C27" s="11" t="s">
        <v>20</v>
      </c>
      <c r="D27" s="20">
        <v>4</v>
      </c>
      <c r="E27" s="9">
        <v>1356.68</v>
      </c>
      <c r="F27" s="18">
        <v>186.8475</v>
      </c>
      <c r="G27" s="7">
        <v>747.39</v>
      </c>
      <c r="H27" s="6" t="s">
        <v>1508</v>
      </c>
    </row>
    <row r="28" spans="1:8" ht="38.25" x14ac:dyDescent="0.25">
      <c r="A28" s="11" t="s">
        <v>2527</v>
      </c>
      <c r="B28" s="12" t="s">
        <v>2526</v>
      </c>
      <c r="C28" s="11" t="s">
        <v>20</v>
      </c>
      <c r="D28" s="20">
        <v>1</v>
      </c>
      <c r="E28" s="9">
        <v>692.78</v>
      </c>
      <c r="F28" s="18">
        <v>381.654</v>
      </c>
      <c r="G28" s="7">
        <v>381.654</v>
      </c>
      <c r="H28" s="6" t="s">
        <v>1508</v>
      </c>
    </row>
    <row r="29" spans="1:8" ht="25.5" x14ac:dyDescent="0.25">
      <c r="A29" s="11" t="s">
        <v>2525</v>
      </c>
      <c r="B29" s="12" t="s">
        <v>2524</v>
      </c>
      <c r="C29" s="11" t="s">
        <v>20</v>
      </c>
      <c r="D29" s="20">
        <v>2</v>
      </c>
      <c r="E29" s="9">
        <v>63133.98</v>
      </c>
      <c r="F29" s="18">
        <v>18020.016</v>
      </c>
      <c r="G29" s="7">
        <v>36040.031999999999</v>
      </c>
      <c r="H29" s="6" t="s">
        <v>1508</v>
      </c>
    </row>
    <row r="30" spans="1:8" ht="25.5" x14ac:dyDescent="0.25">
      <c r="A30" s="11" t="s">
        <v>2523</v>
      </c>
      <c r="B30" s="12" t="s">
        <v>2522</v>
      </c>
      <c r="C30" s="11" t="s">
        <v>20</v>
      </c>
      <c r="D30" s="20">
        <v>6</v>
      </c>
      <c r="E30" s="9">
        <v>34024.32</v>
      </c>
      <c r="F30" s="18">
        <v>3237.1289999999999</v>
      </c>
      <c r="G30" s="7">
        <v>19422.773999999998</v>
      </c>
      <c r="H30" s="6" t="s">
        <v>1508</v>
      </c>
    </row>
    <row r="31" spans="1:8" ht="25.5" x14ac:dyDescent="0.25">
      <c r="A31" s="11" t="s">
        <v>2521</v>
      </c>
      <c r="B31" s="12" t="s">
        <v>2520</v>
      </c>
      <c r="C31" s="11" t="s">
        <v>20</v>
      </c>
      <c r="D31" s="20">
        <v>2</v>
      </c>
      <c r="E31" s="9">
        <v>1050</v>
      </c>
      <c r="F31" s="18">
        <v>289.22249999999997</v>
      </c>
      <c r="G31" s="7">
        <v>578.44499999999994</v>
      </c>
      <c r="H31" s="6" t="s">
        <v>1508</v>
      </c>
    </row>
    <row r="32" spans="1:8" ht="25.5" x14ac:dyDescent="0.25">
      <c r="A32" s="11" t="s">
        <v>2519</v>
      </c>
      <c r="B32" s="12" t="s">
        <v>2518</v>
      </c>
      <c r="C32" s="11" t="s">
        <v>20</v>
      </c>
      <c r="D32" s="20">
        <v>1</v>
      </c>
      <c r="E32" s="9">
        <v>745</v>
      </c>
      <c r="F32" s="18">
        <v>410.4205</v>
      </c>
      <c r="G32" s="7">
        <v>410.4205</v>
      </c>
      <c r="H32" s="6" t="s">
        <v>1508</v>
      </c>
    </row>
    <row r="33" spans="1:8" ht="25.5" x14ac:dyDescent="0.25">
      <c r="A33" s="11" t="s">
        <v>2517</v>
      </c>
      <c r="B33" s="12" t="s">
        <v>2516</v>
      </c>
      <c r="C33" s="11" t="s">
        <v>20</v>
      </c>
      <c r="D33" s="20">
        <v>2</v>
      </c>
      <c r="E33" s="9">
        <v>2130</v>
      </c>
      <c r="F33" s="18">
        <v>586.70849999999996</v>
      </c>
      <c r="G33" s="7">
        <v>1173.4169999999999</v>
      </c>
      <c r="H33" s="6" t="s">
        <v>1508</v>
      </c>
    </row>
    <row r="34" spans="1:8" ht="25.5" x14ac:dyDescent="0.25">
      <c r="A34" s="11" t="s">
        <v>2515</v>
      </c>
      <c r="B34" s="12" t="s">
        <v>2514</v>
      </c>
      <c r="C34" s="11" t="s">
        <v>20</v>
      </c>
      <c r="D34" s="20">
        <v>3</v>
      </c>
      <c r="E34" s="9">
        <v>2252.5500000000002</v>
      </c>
      <c r="F34" s="18">
        <v>332.96550000000002</v>
      </c>
      <c r="G34" s="7">
        <v>998.89650000000006</v>
      </c>
      <c r="H34" s="6" t="s">
        <v>1508</v>
      </c>
    </row>
    <row r="35" spans="1:8" ht="38.25" x14ac:dyDescent="0.25">
      <c r="A35" s="11" t="s">
        <v>2513</v>
      </c>
      <c r="B35" s="12" t="s">
        <v>2512</v>
      </c>
      <c r="C35" s="11" t="s">
        <v>20</v>
      </c>
      <c r="D35" s="20">
        <v>35</v>
      </c>
      <c r="E35" s="9">
        <v>4539.5</v>
      </c>
      <c r="F35" s="18">
        <v>71.452500000000001</v>
      </c>
      <c r="G35" s="7">
        <v>2500.8375000000001</v>
      </c>
      <c r="H35" s="6" t="s">
        <v>1508</v>
      </c>
    </row>
    <row r="36" spans="1:8" ht="38.25" x14ac:dyDescent="0.25">
      <c r="A36" s="11" t="s">
        <v>2511</v>
      </c>
      <c r="B36" s="12" t="s">
        <v>2510</v>
      </c>
      <c r="C36" s="11" t="s">
        <v>20</v>
      </c>
      <c r="D36" s="20">
        <v>2</v>
      </c>
      <c r="E36" s="9">
        <v>51619.66</v>
      </c>
      <c r="F36" s="18">
        <v>14218.634499999998</v>
      </c>
      <c r="G36" s="7">
        <v>28437.268999999997</v>
      </c>
      <c r="H36" s="6" t="s">
        <v>1508</v>
      </c>
    </row>
    <row r="37" spans="1:8" ht="25.5" x14ac:dyDescent="0.25">
      <c r="A37" s="11" t="s">
        <v>2509</v>
      </c>
      <c r="B37" s="12" t="s">
        <v>2508</v>
      </c>
      <c r="C37" s="11" t="s">
        <v>20</v>
      </c>
      <c r="D37" s="20">
        <v>4</v>
      </c>
      <c r="E37" s="9">
        <v>34831.72</v>
      </c>
      <c r="F37" s="18">
        <v>4757.5779999999995</v>
      </c>
      <c r="G37" s="7">
        <v>19030.311999999998</v>
      </c>
      <c r="H37" s="6" t="s">
        <v>1508</v>
      </c>
    </row>
    <row r="38" spans="1:8" ht="25.5" x14ac:dyDescent="0.25">
      <c r="A38" s="11" t="s">
        <v>2507</v>
      </c>
      <c r="B38" s="12" t="s">
        <v>2506</v>
      </c>
      <c r="C38" s="11" t="s">
        <v>20</v>
      </c>
      <c r="D38" s="20">
        <v>2</v>
      </c>
      <c r="E38" s="9">
        <v>27543.82</v>
      </c>
      <c r="F38" s="18">
        <v>7861.6965</v>
      </c>
      <c r="G38" s="7">
        <v>15723.393</v>
      </c>
      <c r="H38" s="6" t="s">
        <v>1508</v>
      </c>
    </row>
    <row r="39" spans="1:8" ht="25.5" x14ac:dyDescent="0.25">
      <c r="A39" s="11" t="s">
        <v>2505</v>
      </c>
      <c r="B39" s="12" t="s">
        <v>2504</v>
      </c>
      <c r="C39" s="11" t="s">
        <v>20</v>
      </c>
      <c r="D39" s="20">
        <v>3</v>
      </c>
      <c r="E39" s="9">
        <v>45603.3</v>
      </c>
      <c r="F39" s="18">
        <v>8677.5465000000004</v>
      </c>
      <c r="G39" s="7">
        <v>26032.639500000001</v>
      </c>
      <c r="H39" s="6" t="s">
        <v>1508</v>
      </c>
    </row>
    <row r="40" spans="1:8" ht="25.5" x14ac:dyDescent="0.25">
      <c r="A40" s="11" t="s">
        <v>2503</v>
      </c>
      <c r="B40" s="12" t="s">
        <v>2502</v>
      </c>
      <c r="C40" s="11" t="s">
        <v>20</v>
      </c>
      <c r="D40" s="20">
        <v>1</v>
      </c>
      <c r="E40" s="9">
        <v>16701.61</v>
      </c>
      <c r="F40" s="18">
        <v>9534.1154999999999</v>
      </c>
      <c r="G40" s="7">
        <v>9534.1154999999999</v>
      </c>
      <c r="H40" s="6" t="s">
        <v>1508</v>
      </c>
    </row>
    <row r="41" spans="1:8" ht="25.5" x14ac:dyDescent="0.25">
      <c r="A41" s="11" t="s">
        <v>2501</v>
      </c>
      <c r="B41" s="12" t="s">
        <v>2500</v>
      </c>
      <c r="C41" s="11" t="s">
        <v>20</v>
      </c>
      <c r="D41" s="20">
        <v>1</v>
      </c>
      <c r="E41" s="9">
        <v>23376.35</v>
      </c>
      <c r="F41" s="18">
        <v>12878.029500000001</v>
      </c>
      <c r="G41" s="7">
        <v>12878.029500000001</v>
      </c>
      <c r="H41" s="6" t="s">
        <v>1508</v>
      </c>
    </row>
    <row r="42" spans="1:8" ht="25.5" x14ac:dyDescent="0.25">
      <c r="A42" s="11" t="s">
        <v>2499</v>
      </c>
      <c r="B42" s="12" t="s">
        <v>2498</v>
      </c>
      <c r="C42" s="11" t="s">
        <v>20</v>
      </c>
      <c r="D42" s="20">
        <v>1</v>
      </c>
      <c r="E42" s="9">
        <v>25662.59</v>
      </c>
      <c r="F42" s="18">
        <v>14137.521999999999</v>
      </c>
      <c r="G42" s="7">
        <v>14137.521999999999</v>
      </c>
      <c r="H42" s="6" t="s">
        <v>1508</v>
      </c>
    </row>
    <row r="43" spans="1:8" ht="25.5" x14ac:dyDescent="0.25">
      <c r="A43" s="11" t="s">
        <v>2497</v>
      </c>
      <c r="B43" s="12" t="s">
        <v>2496</v>
      </c>
      <c r="C43" s="11" t="s">
        <v>20</v>
      </c>
      <c r="D43" s="20">
        <v>1</v>
      </c>
      <c r="E43" s="9">
        <v>25048.54</v>
      </c>
      <c r="F43" s="18">
        <v>13799.24</v>
      </c>
      <c r="G43" s="7">
        <v>13799.24</v>
      </c>
      <c r="H43" s="6" t="s">
        <v>1508</v>
      </c>
    </row>
    <row r="44" spans="1:8" ht="25.5" x14ac:dyDescent="0.25">
      <c r="A44" s="11" t="s">
        <v>2495</v>
      </c>
      <c r="B44" s="12" t="s">
        <v>2494</v>
      </c>
      <c r="C44" s="11" t="s">
        <v>20</v>
      </c>
      <c r="D44" s="20">
        <v>1</v>
      </c>
      <c r="E44" s="9">
        <v>26026.240000000002</v>
      </c>
      <c r="F44" s="18">
        <v>14337.855</v>
      </c>
      <c r="G44" s="7">
        <v>14337.855</v>
      </c>
      <c r="H44" s="6" t="s">
        <v>1508</v>
      </c>
    </row>
    <row r="45" spans="1:8" ht="25.5" x14ac:dyDescent="0.25">
      <c r="A45" s="11" t="s">
        <v>2493</v>
      </c>
      <c r="B45" s="12" t="s">
        <v>2492</v>
      </c>
      <c r="C45" s="11" t="s">
        <v>20</v>
      </c>
      <c r="D45" s="20">
        <v>1</v>
      </c>
      <c r="E45" s="9">
        <v>40192.89</v>
      </c>
      <c r="F45" s="18">
        <v>22142.263499999997</v>
      </c>
      <c r="G45" s="7">
        <v>22142.263499999997</v>
      </c>
      <c r="H45" s="6" t="s">
        <v>1508</v>
      </c>
    </row>
    <row r="46" spans="1:8" ht="25.5" x14ac:dyDescent="0.25">
      <c r="A46" s="11" t="s">
        <v>2493</v>
      </c>
      <c r="B46" s="12" t="s">
        <v>2492</v>
      </c>
      <c r="C46" s="11" t="s">
        <v>20</v>
      </c>
      <c r="D46" s="20">
        <v>1</v>
      </c>
      <c r="E46" s="9">
        <v>40192.89</v>
      </c>
      <c r="F46" s="18">
        <v>22142.263499999997</v>
      </c>
      <c r="G46" s="7">
        <v>22142.263499999997</v>
      </c>
      <c r="H46" s="6" t="s">
        <v>1508</v>
      </c>
    </row>
    <row r="47" spans="1:8" ht="25.5" x14ac:dyDescent="0.25">
      <c r="A47" s="11" t="s">
        <v>2491</v>
      </c>
      <c r="B47" s="12" t="s">
        <v>2490</v>
      </c>
      <c r="C47" s="11" t="s">
        <v>20</v>
      </c>
      <c r="D47" s="20">
        <v>2</v>
      </c>
      <c r="E47" s="9">
        <v>79036.759999999995</v>
      </c>
      <c r="F47" s="18">
        <v>21770.675499999998</v>
      </c>
      <c r="G47" s="7">
        <v>43541.350999999995</v>
      </c>
      <c r="H47" s="6" t="s">
        <v>1508</v>
      </c>
    </row>
    <row r="48" spans="1:8" ht="25.5" x14ac:dyDescent="0.25">
      <c r="A48" s="11" t="s">
        <v>2489</v>
      </c>
      <c r="B48" s="12" t="s">
        <v>2488</v>
      </c>
      <c r="C48" s="11" t="s">
        <v>20</v>
      </c>
      <c r="D48" s="20">
        <v>1</v>
      </c>
      <c r="E48" s="9">
        <v>63787.44</v>
      </c>
      <c r="F48" s="18">
        <v>35140.500499999995</v>
      </c>
      <c r="G48" s="7">
        <v>35140.500499999995</v>
      </c>
      <c r="H48" s="6" t="s">
        <v>1508</v>
      </c>
    </row>
    <row r="49" spans="1:8" ht="25.5" x14ac:dyDescent="0.25">
      <c r="A49" s="11" t="s">
        <v>2487</v>
      </c>
      <c r="B49" s="12" t="s">
        <v>2486</v>
      </c>
      <c r="C49" s="11" t="s">
        <v>20</v>
      </c>
      <c r="D49" s="20">
        <v>5</v>
      </c>
      <c r="E49" s="9">
        <v>28546.25</v>
      </c>
      <c r="F49" s="18">
        <v>3484.9254999999998</v>
      </c>
      <c r="G49" s="7">
        <v>17424.627499999999</v>
      </c>
      <c r="H49" s="6" t="s">
        <v>1508</v>
      </c>
    </row>
    <row r="50" spans="1:8" ht="25.5" x14ac:dyDescent="0.25">
      <c r="A50" s="11" t="s">
        <v>2485</v>
      </c>
      <c r="B50" s="12" t="s">
        <v>2484</v>
      </c>
      <c r="C50" s="11" t="s">
        <v>20</v>
      </c>
      <c r="D50" s="20">
        <v>90</v>
      </c>
      <c r="E50" s="9">
        <v>215762.40000000002</v>
      </c>
      <c r="F50" s="18">
        <v>1027.8695</v>
      </c>
      <c r="G50" s="7">
        <v>92508.255000000005</v>
      </c>
      <c r="H50" s="6" t="s">
        <v>1508</v>
      </c>
    </row>
    <row r="51" spans="1:8" ht="25.5" x14ac:dyDescent="0.25">
      <c r="A51" s="11" t="s">
        <v>2483</v>
      </c>
      <c r="B51" s="12" t="s">
        <v>2482</v>
      </c>
      <c r="C51" s="11" t="s">
        <v>20</v>
      </c>
      <c r="D51" s="20">
        <v>3</v>
      </c>
      <c r="E51" s="9">
        <v>67154.490000000005</v>
      </c>
      <c r="F51" s="18">
        <v>12331.802</v>
      </c>
      <c r="G51" s="7">
        <v>36995.406000000003</v>
      </c>
      <c r="H51" s="6" t="s">
        <v>1508</v>
      </c>
    </row>
    <row r="52" spans="1:8" ht="25.5" x14ac:dyDescent="0.25">
      <c r="A52" s="11" t="s">
        <v>2481</v>
      </c>
      <c r="B52" s="12" t="s">
        <v>2480</v>
      </c>
      <c r="C52" s="11" t="s">
        <v>20</v>
      </c>
      <c r="D52" s="20">
        <v>3</v>
      </c>
      <c r="E52" s="9">
        <v>15311.22</v>
      </c>
      <c r="F52" s="18">
        <v>2811.6514999999999</v>
      </c>
      <c r="G52" s="7">
        <v>8434.9544999999998</v>
      </c>
      <c r="H52" s="6" t="s">
        <v>1508</v>
      </c>
    </row>
    <row r="53" spans="1:8" ht="25.5" x14ac:dyDescent="0.25">
      <c r="A53" s="11" t="s">
        <v>2479</v>
      </c>
      <c r="B53" s="12" t="s">
        <v>2478</v>
      </c>
      <c r="C53" s="11" t="s">
        <v>20</v>
      </c>
      <c r="D53" s="20">
        <v>9</v>
      </c>
      <c r="E53" s="9">
        <v>80585.37</v>
      </c>
      <c r="F53" s="18">
        <v>4932.7214999999997</v>
      </c>
      <c r="G53" s="7">
        <v>44394.493499999997</v>
      </c>
      <c r="H53" s="6" t="s">
        <v>1508</v>
      </c>
    </row>
    <row r="54" spans="1:8" ht="25.5" x14ac:dyDescent="0.25">
      <c r="A54" s="11" t="s">
        <v>2477</v>
      </c>
      <c r="B54" s="12" t="s">
        <v>2476</v>
      </c>
      <c r="C54" s="11" t="s">
        <v>20</v>
      </c>
      <c r="D54" s="20">
        <v>1</v>
      </c>
      <c r="E54" s="9">
        <v>8433.09</v>
      </c>
      <c r="F54" s="18">
        <v>4645.7879999999996</v>
      </c>
      <c r="G54" s="7">
        <v>4645.7879999999996</v>
      </c>
      <c r="H54" s="6" t="s">
        <v>1508</v>
      </c>
    </row>
    <row r="55" spans="1:8" ht="25.5" x14ac:dyDescent="0.25">
      <c r="A55" s="11" t="s">
        <v>2475</v>
      </c>
      <c r="B55" s="12" t="s">
        <v>2474</v>
      </c>
      <c r="C55" s="11" t="s">
        <v>1657</v>
      </c>
      <c r="D55" s="20">
        <v>1</v>
      </c>
      <c r="E55" s="9">
        <v>776591.2</v>
      </c>
      <c r="F55" s="18">
        <v>427824.09249999997</v>
      </c>
      <c r="G55" s="7">
        <v>427824.09249999997</v>
      </c>
      <c r="H55" s="6" t="s">
        <v>1508</v>
      </c>
    </row>
    <row r="56" spans="1:8" ht="25.5" x14ac:dyDescent="0.25">
      <c r="A56" s="11" t="s">
        <v>2473</v>
      </c>
      <c r="B56" s="12" t="s">
        <v>2472</v>
      </c>
      <c r="C56" s="11" t="s">
        <v>1657</v>
      </c>
      <c r="D56" s="20">
        <v>1</v>
      </c>
      <c r="E56" s="9">
        <v>48885.85</v>
      </c>
      <c r="F56" s="18">
        <v>26931.215499999998</v>
      </c>
      <c r="G56" s="7">
        <v>26931.215499999998</v>
      </c>
      <c r="H56" s="6" t="s">
        <v>1508</v>
      </c>
    </row>
    <row r="57" spans="1:8" ht="38.25" x14ac:dyDescent="0.25">
      <c r="A57" s="11" t="s">
        <v>2471</v>
      </c>
      <c r="B57" s="12" t="s">
        <v>2470</v>
      </c>
      <c r="C57" s="11" t="s">
        <v>20</v>
      </c>
      <c r="D57" s="20">
        <v>2</v>
      </c>
      <c r="E57" s="9">
        <v>201050.68</v>
      </c>
      <c r="F57" s="18">
        <v>55379.411500000002</v>
      </c>
      <c r="G57" s="7">
        <v>110758.823</v>
      </c>
      <c r="H57" s="6" t="s">
        <v>1508</v>
      </c>
    </row>
    <row r="58" spans="1:8" ht="38.25" x14ac:dyDescent="0.25">
      <c r="A58" s="11" t="s">
        <v>2469</v>
      </c>
      <c r="B58" s="12" t="s">
        <v>2468</v>
      </c>
      <c r="C58" s="11" t="s">
        <v>20</v>
      </c>
      <c r="D58" s="20">
        <v>2</v>
      </c>
      <c r="E58" s="9">
        <v>273753.52</v>
      </c>
      <c r="F58" s="18">
        <v>75405.406999999992</v>
      </c>
      <c r="G58" s="7">
        <v>150810.81399999998</v>
      </c>
      <c r="H58" s="6" t="s">
        <v>1508</v>
      </c>
    </row>
    <row r="59" spans="1:8" ht="38.25" x14ac:dyDescent="0.25">
      <c r="A59" s="11" t="s">
        <v>2467</v>
      </c>
      <c r="B59" s="12" t="s">
        <v>2466</v>
      </c>
      <c r="C59" s="11" t="s">
        <v>20</v>
      </c>
      <c r="D59" s="20">
        <v>4</v>
      </c>
      <c r="E59" s="9">
        <v>2318.56</v>
      </c>
      <c r="F59" s="18">
        <v>319.32249999999999</v>
      </c>
      <c r="G59" s="7">
        <v>1277.29</v>
      </c>
      <c r="H59" s="6" t="s">
        <v>1508</v>
      </c>
    </row>
    <row r="60" spans="1:8" ht="38.25" x14ac:dyDescent="0.25">
      <c r="A60" s="11" t="s">
        <v>2465</v>
      </c>
      <c r="B60" s="12" t="s">
        <v>2464</v>
      </c>
      <c r="C60" s="11" t="s">
        <v>20</v>
      </c>
      <c r="D60" s="20">
        <v>2</v>
      </c>
      <c r="E60" s="9">
        <v>993.66</v>
      </c>
      <c r="F60" s="18">
        <v>273.70349999999996</v>
      </c>
      <c r="G60" s="7">
        <v>547.40699999999993</v>
      </c>
      <c r="H60" s="6" t="s">
        <v>1508</v>
      </c>
    </row>
    <row r="61" spans="1:8" ht="38.25" x14ac:dyDescent="0.25">
      <c r="A61" s="11" t="s">
        <v>2463</v>
      </c>
      <c r="B61" s="12" t="s">
        <v>2462</v>
      </c>
      <c r="C61" s="11" t="s">
        <v>20</v>
      </c>
      <c r="D61" s="20">
        <v>4</v>
      </c>
      <c r="E61" s="9">
        <v>11758.32</v>
      </c>
      <c r="F61" s="18">
        <v>1619.4149999999997</v>
      </c>
      <c r="G61" s="7">
        <v>6477.6599999999989</v>
      </c>
      <c r="H61" s="6" t="s">
        <v>1508</v>
      </c>
    </row>
    <row r="62" spans="1:8" ht="38.25" x14ac:dyDescent="0.25">
      <c r="A62" s="11" t="s">
        <v>2461</v>
      </c>
      <c r="B62" s="12" t="s">
        <v>2460</v>
      </c>
      <c r="C62" s="11" t="s">
        <v>20</v>
      </c>
      <c r="D62" s="20">
        <v>4</v>
      </c>
      <c r="E62" s="9">
        <v>4305.88</v>
      </c>
      <c r="F62" s="18">
        <v>593.02599999999995</v>
      </c>
      <c r="G62" s="7">
        <v>2372.1039999999998</v>
      </c>
      <c r="H62" s="6" t="s">
        <v>1508</v>
      </c>
    </row>
    <row r="63" spans="1:8" ht="38.25" x14ac:dyDescent="0.25">
      <c r="A63" s="11" t="s">
        <v>2459</v>
      </c>
      <c r="B63" s="12" t="s">
        <v>2458</v>
      </c>
      <c r="C63" s="11" t="s">
        <v>20</v>
      </c>
      <c r="D63" s="20">
        <v>2</v>
      </c>
      <c r="E63" s="9">
        <v>1159.28</v>
      </c>
      <c r="F63" s="18">
        <v>319.32249999999999</v>
      </c>
      <c r="G63" s="7">
        <v>638.64499999999998</v>
      </c>
      <c r="H63" s="6" t="s">
        <v>1508</v>
      </c>
    </row>
    <row r="64" spans="1:8" ht="38.25" x14ac:dyDescent="0.25">
      <c r="A64" s="11" t="s">
        <v>2457</v>
      </c>
      <c r="B64" s="12" t="s">
        <v>2456</v>
      </c>
      <c r="C64" s="11" t="s">
        <v>20</v>
      </c>
      <c r="D64" s="20">
        <v>2</v>
      </c>
      <c r="E64" s="9">
        <v>1324.88</v>
      </c>
      <c r="F64" s="18">
        <v>364.93799999999999</v>
      </c>
      <c r="G64" s="7">
        <v>729.87599999999998</v>
      </c>
      <c r="H64" s="6" t="s">
        <v>1508</v>
      </c>
    </row>
    <row r="65" spans="1:8" ht="38.25" x14ac:dyDescent="0.25">
      <c r="A65" s="11" t="s">
        <v>2455</v>
      </c>
      <c r="B65" s="12" t="s">
        <v>2454</v>
      </c>
      <c r="C65" s="11" t="s">
        <v>20</v>
      </c>
      <c r="D65" s="20">
        <v>2</v>
      </c>
      <c r="E65" s="9">
        <v>4802.7</v>
      </c>
      <c r="F65" s="18">
        <v>1322.9019999999998</v>
      </c>
      <c r="G65" s="7">
        <v>2645.8039999999996</v>
      </c>
      <c r="H65" s="6" t="s">
        <v>1508</v>
      </c>
    </row>
    <row r="66" spans="1:8" ht="38.25" x14ac:dyDescent="0.25">
      <c r="A66" s="11" t="s">
        <v>2453</v>
      </c>
      <c r="B66" s="12" t="s">
        <v>2452</v>
      </c>
      <c r="C66" s="11" t="s">
        <v>20</v>
      </c>
      <c r="D66" s="20">
        <v>4</v>
      </c>
      <c r="E66" s="9">
        <v>2152.92</v>
      </c>
      <c r="F66" s="18">
        <v>296.50949999999995</v>
      </c>
      <c r="G66" s="7">
        <v>1186.0379999999998</v>
      </c>
      <c r="H66" s="6" t="s">
        <v>1508</v>
      </c>
    </row>
    <row r="67" spans="1:8" ht="38.25" x14ac:dyDescent="0.25">
      <c r="A67" s="11" t="s">
        <v>2451</v>
      </c>
      <c r="B67" s="12" t="s">
        <v>2450</v>
      </c>
      <c r="C67" s="11" t="s">
        <v>20</v>
      </c>
      <c r="D67" s="20">
        <v>2</v>
      </c>
      <c r="E67" s="9">
        <v>117417.58</v>
      </c>
      <c r="F67" s="18">
        <v>32342.673999999999</v>
      </c>
      <c r="G67" s="7">
        <v>64685.347999999998</v>
      </c>
      <c r="H67" s="6" t="s">
        <v>1508</v>
      </c>
    </row>
    <row r="68" spans="1:8" ht="38.25" x14ac:dyDescent="0.25">
      <c r="A68" s="11" t="s">
        <v>2449</v>
      </c>
      <c r="B68" s="12" t="s">
        <v>2448</v>
      </c>
      <c r="C68" s="11" t="s">
        <v>20</v>
      </c>
      <c r="D68" s="20">
        <v>2</v>
      </c>
      <c r="E68" s="9">
        <v>101022.18</v>
      </c>
      <c r="F68" s="18">
        <v>27826.561000000002</v>
      </c>
      <c r="G68" s="7">
        <v>55653.122000000003</v>
      </c>
      <c r="H68" s="6" t="s">
        <v>1508</v>
      </c>
    </row>
    <row r="69" spans="1:8" ht="38.25" x14ac:dyDescent="0.25">
      <c r="A69" s="11" t="s">
        <v>2447</v>
      </c>
      <c r="B69" s="12" t="s">
        <v>2446</v>
      </c>
      <c r="C69" s="11" t="s">
        <v>20</v>
      </c>
      <c r="D69" s="20">
        <v>16</v>
      </c>
      <c r="E69" s="9">
        <v>4637.12</v>
      </c>
      <c r="F69" s="18">
        <v>159.66299999999998</v>
      </c>
      <c r="G69" s="7">
        <v>2554.6079999999997</v>
      </c>
      <c r="H69" s="6" t="s">
        <v>1508</v>
      </c>
    </row>
    <row r="70" spans="1:8" ht="25.5" x14ac:dyDescent="0.25">
      <c r="A70" s="11" t="s">
        <v>2445</v>
      </c>
      <c r="B70" s="12" t="s">
        <v>2444</v>
      </c>
      <c r="C70" s="11" t="s">
        <v>20</v>
      </c>
      <c r="D70" s="20">
        <v>8</v>
      </c>
      <c r="E70" s="9">
        <v>496.8</v>
      </c>
      <c r="F70" s="18">
        <v>34.212499999999999</v>
      </c>
      <c r="G70" s="7">
        <v>273.7</v>
      </c>
      <c r="H70" s="6" t="s">
        <v>1508</v>
      </c>
    </row>
    <row r="71" spans="1:8" ht="38.25" x14ac:dyDescent="0.25">
      <c r="A71" s="11" t="s">
        <v>2443</v>
      </c>
      <c r="B71" s="12" t="s">
        <v>2442</v>
      </c>
      <c r="C71" s="11" t="s">
        <v>20</v>
      </c>
      <c r="D71" s="20">
        <v>2</v>
      </c>
      <c r="E71" s="9">
        <v>54614.98</v>
      </c>
      <c r="F71" s="18">
        <v>14919.446499999998</v>
      </c>
      <c r="G71" s="7">
        <v>29838.892999999996</v>
      </c>
      <c r="H71" s="6" t="s">
        <v>1508</v>
      </c>
    </row>
    <row r="72" spans="1:8" ht="38.25" x14ac:dyDescent="0.25">
      <c r="A72" s="11" t="s">
        <v>2441</v>
      </c>
      <c r="B72" s="12" t="s">
        <v>2440</v>
      </c>
      <c r="C72" s="11" t="s">
        <v>20</v>
      </c>
      <c r="D72" s="20">
        <v>1</v>
      </c>
      <c r="E72" s="9">
        <v>22234.94</v>
      </c>
      <c r="F72" s="18">
        <v>12148.058999999999</v>
      </c>
      <c r="G72" s="7">
        <v>12148.058999999999</v>
      </c>
      <c r="H72" s="6" t="s">
        <v>1508</v>
      </c>
    </row>
    <row r="73" spans="1:8" ht="51" x14ac:dyDescent="0.25">
      <c r="A73" s="11" t="s">
        <v>2439</v>
      </c>
      <c r="B73" s="12" t="s">
        <v>2438</v>
      </c>
      <c r="C73" s="11" t="s">
        <v>20</v>
      </c>
      <c r="D73" s="20">
        <v>4</v>
      </c>
      <c r="E73" s="9">
        <v>1771.8</v>
      </c>
      <c r="F73" s="18">
        <v>189.9135</v>
      </c>
      <c r="G73" s="7">
        <v>759.654</v>
      </c>
      <c r="H73" s="6" t="s">
        <v>1508</v>
      </c>
    </row>
    <row r="74" spans="1:8" ht="25.5" x14ac:dyDescent="0.25">
      <c r="A74" s="11" t="s">
        <v>2437</v>
      </c>
      <c r="B74" s="12" t="s">
        <v>2436</v>
      </c>
      <c r="C74" s="11" t="s">
        <v>20</v>
      </c>
      <c r="D74" s="20">
        <v>1</v>
      </c>
      <c r="E74" s="9">
        <v>900.39</v>
      </c>
      <c r="F74" s="18">
        <v>386.04300000000001</v>
      </c>
      <c r="G74" s="7">
        <v>386.04300000000001</v>
      </c>
      <c r="H74" s="6" t="s">
        <v>1508</v>
      </c>
    </row>
    <row r="75" spans="1:8" ht="38.25" x14ac:dyDescent="0.25">
      <c r="A75" s="11" t="s">
        <v>2435</v>
      </c>
      <c r="B75" s="12" t="s">
        <v>2434</v>
      </c>
      <c r="C75" s="11" t="s">
        <v>20</v>
      </c>
      <c r="D75" s="20">
        <v>3</v>
      </c>
      <c r="E75" s="9">
        <v>4464.51</v>
      </c>
      <c r="F75" s="18">
        <v>638.05349999999999</v>
      </c>
      <c r="G75" s="7">
        <v>1914.1605</v>
      </c>
      <c r="H75" s="6" t="s">
        <v>1508</v>
      </c>
    </row>
    <row r="76" spans="1:8" ht="25.5" x14ac:dyDescent="0.25">
      <c r="A76" s="11" t="s">
        <v>2433</v>
      </c>
      <c r="B76" s="12" t="s">
        <v>2432</v>
      </c>
      <c r="C76" s="11" t="s">
        <v>20</v>
      </c>
      <c r="D76" s="20">
        <v>1</v>
      </c>
      <c r="E76" s="9">
        <v>814.02</v>
      </c>
      <c r="F76" s="18">
        <v>349.00949999999995</v>
      </c>
      <c r="G76" s="7">
        <v>349.00949999999995</v>
      </c>
      <c r="H76" s="6" t="s">
        <v>1508</v>
      </c>
    </row>
    <row r="77" spans="1:8" ht="25.5" x14ac:dyDescent="0.25">
      <c r="A77" s="11" t="s">
        <v>2431</v>
      </c>
      <c r="B77" s="12" t="s">
        <v>2430</v>
      </c>
      <c r="C77" s="11" t="s">
        <v>20</v>
      </c>
      <c r="D77" s="20">
        <v>2</v>
      </c>
      <c r="E77" s="9">
        <v>935.02</v>
      </c>
      <c r="F77" s="18">
        <v>200.44499999999999</v>
      </c>
      <c r="G77" s="7">
        <v>400.89</v>
      </c>
      <c r="H77" s="6" t="s">
        <v>1508</v>
      </c>
    </row>
    <row r="78" spans="1:8" ht="25.5" x14ac:dyDescent="0.25">
      <c r="A78" s="11" t="s">
        <v>2429</v>
      </c>
      <c r="B78" s="12" t="s">
        <v>2428</v>
      </c>
      <c r="C78" s="11" t="s">
        <v>20</v>
      </c>
      <c r="D78" s="20">
        <v>3</v>
      </c>
      <c r="E78" s="9">
        <v>1328.85</v>
      </c>
      <c r="F78" s="18">
        <v>189.9135</v>
      </c>
      <c r="G78" s="7">
        <v>569.7405</v>
      </c>
      <c r="H78" s="6" t="s">
        <v>1508</v>
      </c>
    </row>
    <row r="79" spans="1:8" ht="38.25" x14ac:dyDescent="0.25">
      <c r="A79" s="11" t="s">
        <v>2427</v>
      </c>
      <c r="B79" s="12" t="s">
        <v>2426</v>
      </c>
      <c r="C79" s="11" t="s">
        <v>20</v>
      </c>
      <c r="D79" s="20">
        <v>2</v>
      </c>
      <c r="E79" s="9">
        <v>1485.82</v>
      </c>
      <c r="F79" s="18">
        <v>409.26899999999995</v>
      </c>
      <c r="G79" s="7">
        <v>818.5379999999999</v>
      </c>
      <c r="H79" s="6" t="s">
        <v>1508</v>
      </c>
    </row>
    <row r="80" spans="1:8" ht="25.5" x14ac:dyDescent="0.25">
      <c r="A80" s="11" t="s">
        <v>2425</v>
      </c>
      <c r="B80" s="12" t="s">
        <v>2424</v>
      </c>
      <c r="C80" s="11" t="s">
        <v>20</v>
      </c>
      <c r="D80" s="20">
        <v>1</v>
      </c>
      <c r="E80" s="9">
        <v>102117.97</v>
      </c>
      <c r="F80" s="18">
        <v>43783.078499999996</v>
      </c>
      <c r="G80" s="7">
        <v>43783.078499999996</v>
      </c>
      <c r="H80" s="6" t="s">
        <v>1508</v>
      </c>
    </row>
    <row r="81" spans="1:8" ht="25.5" x14ac:dyDescent="0.25">
      <c r="A81" s="11" t="s">
        <v>2423</v>
      </c>
      <c r="B81" s="12" t="s">
        <v>2422</v>
      </c>
      <c r="C81" s="11" t="s">
        <v>20</v>
      </c>
      <c r="D81" s="20">
        <v>1</v>
      </c>
      <c r="E81" s="9">
        <v>593.89</v>
      </c>
      <c r="F81" s="18">
        <v>254.63199999999998</v>
      </c>
      <c r="G81" s="7">
        <v>254.63199999999998</v>
      </c>
      <c r="H81" s="6" t="s">
        <v>1508</v>
      </c>
    </row>
    <row r="82" spans="1:8" ht="38.25" x14ac:dyDescent="0.25">
      <c r="A82" s="11" t="s">
        <v>2421</v>
      </c>
      <c r="B82" s="12" t="s">
        <v>2420</v>
      </c>
      <c r="C82" s="11" t="s">
        <v>20</v>
      </c>
      <c r="D82" s="20">
        <v>2</v>
      </c>
      <c r="E82" s="9">
        <v>8610.02</v>
      </c>
      <c r="F82" s="18">
        <v>2371.6315</v>
      </c>
      <c r="G82" s="7">
        <v>4743.2629999999999</v>
      </c>
      <c r="H82" s="6" t="s">
        <v>1508</v>
      </c>
    </row>
    <row r="83" spans="1:8" ht="38.25" x14ac:dyDescent="0.25">
      <c r="A83" s="11" t="s">
        <v>2419</v>
      </c>
      <c r="B83" s="12" t="s">
        <v>2418</v>
      </c>
      <c r="C83" s="11" t="s">
        <v>20</v>
      </c>
      <c r="D83" s="20">
        <v>2</v>
      </c>
      <c r="E83" s="9">
        <v>2460.64</v>
      </c>
      <c r="F83" s="18">
        <v>677.78199999999993</v>
      </c>
      <c r="G83" s="7">
        <v>1355.5639999999999</v>
      </c>
      <c r="H83" s="6" t="s">
        <v>1508</v>
      </c>
    </row>
    <row r="84" spans="1:8" ht="38.25" x14ac:dyDescent="0.25">
      <c r="A84" s="11" t="s">
        <v>2417</v>
      </c>
      <c r="B84" s="12" t="s">
        <v>2416</v>
      </c>
      <c r="C84" s="11" t="s">
        <v>20</v>
      </c>
      <c r="D84" s="20">
        <v>1</v>
      </c>
      <c r="E84" s="9">
        <v>2363.5</v>
      </c>
      <c r="F84" s="18">
        <v>1013.3514999999999</v>
      </c>
      <c r="G84" s="7">
        <v>1013.3514999999999</v>
      </c>
      <c r="H84" s="6" t="s">
        <v>1508</v>
      </c>
    </row>
    <row r="85" spans="1:8" ht="38.25" x14ac:dyDescent="0.25">
      <c r="A85" s="11" t="s">
        <v>2415</v>
      </c>
      <c r="B85" s="12" t="s">
        <v>2414</v>
      </c>
      <c r="C85" s="11" t="s">
        <v>20</v>
      </c>
      <c r="D85" s="20">
        <v>1</v>
      </c>
      <c r="E85" s="9">
        <v>4626.25</v>
      </c>
      <c r="F85" s="18">
        <v>1983.5059999999999</v>
      </c>
      <c r="G85" s="7">
        <v>1983.5059999999999</v>
      </c>
      <c r="H85" s="6" t="s">
        <v>1508</v>
      </c>
    </row>
    <row r="86" spans="1:8" ht="38.25" x14ac:dyDescent="0.25">
      <c r="A86" s="11" t="s">
        <v>2413</v>
      </c>
      <c r="B86" s="12" t="s">
        <v>2412</v>
      </c>
      <c r="C86" s="11" t="s">
        <v>20</v>
      </c>
      <c r="D86" s="20">
        <v>2</v>
      </c>
      <c r="E86" s="9">
        <v>6308.24</v>
      </c>
      <c r="F86" s="18">
        <v>1352.33</v>
      </c>
      <c r="G86" s="7">
        <v>2704.66</v>
      </c>
      <c r="H86" s="6" t="s">
        <v>1508</v>
      </c>
    </row>
    <row r="87" spans="1:8" x14ac:dyDescent="0.25">
      <c r="A87" s="11" t="s">
        <v>2411</v>
      </c>
      <c r="B87" s="12" t="s">
        <v>2410</v>
      </c>
      <c r="C87" s="11" t="s">
        <v>20</v>
      </c>
      <c r="D87" s="20">
        <v>1</v>
      </c>
      <c r="E87" s="9">
        <v>18145.330000000002</v>
      </c>
      <c r="F87" s="18">
        <v>7779.8104999999987</v>
      </c>
      <c r="G87" s="7">
        <v>7779.8104999999987</v>
      </c>
      <c r="H87" s="6" t="s">
        <v>1508</v>
      </c>
    </row>
    <row r="88" spans="1:8" ht="38.25" x14ac:dyDescent="0.25">
      <c r="A88" s="11" t="s">
        <v>2409</v>
      </c>
      <c r="B88" s="12" t="s">
        <v>2408</v>
      </c>
      <c r="C88" s="11" t="s">
        <v>20</v>
      </c>
      <c r="D88" s="20">
        <v>6</v>
      </c>
      <c r="E88" s="9">
        <v>43788.54</v>
      </c>
      <c r="F88" s="18">
        <v>4166.1130000000003</v>
      </c>
      <c r="G88" s="7">
        <v>24996.678</v>
      </c>
      <c r="H88" s="6" t="s">
        <v>1508</v>
      </c>
    </row>
    <row r="89" spans="1:8" ht="38.25" x14ac:dyDescent="0.25">
      <c r="A89" s="11" t="s">
        <v>2407</v>
      </c>
      <c r="B89" s="12" t="s">
        <v>2406</v>
      </c>
      <c r="C89" s="11" t="s">
        <v>20</v>
      </c>
      <c r="D89" s="20">
        <v>2</v>
      </c>
      <c r="E89" s="9">
        <v>176444.18</v>
      </c>
      <c r="F89" s="18">
        <v>48601.549500000001</v>
      </c>
      <c r="G89" s="7">
        <v>97203.099000000002</v>
      </c>
      <c r="H89" s="6" t="s">
        <v>1508</v>
      </c>
    </row>
    <row r="90" spans="1:8" ht="25.5" x14ac:dyDescent="0.25">
      <c r="A90" s="11" t="s">
        <v>2405</v>
      </c>
      <c r="B90" s="12" t="s">
        <v>2404</v>
      </c>
      <c r="C90" s="11" t="s">
        <v>20</v>
      </c>
      <c r="D90" s="20">
        <v>1</v>
      </c>
      <c r="E90" s="9">
        <v>90950.57</v>
      </c>
      <c r="F90" s="18">
        <v>50104.67</v>
      </c>
      <c r="G90" s="7">
        <v>50104.67</v>
      </c>
      <c r="H90" s="6" t="s">
        <v>1508</v>
      </c>
    </row>
    <row r="91" spans="1:8" ht="25.5" x14ac:dyDescent="0.25">
      <c r="A91" s="11" t="s">
        <v>2403</v>
      </c>
      <c r="B91" s="12" t="s">
        <v>2402</v>
      </c>
      <c r="C91" s="11" t="s">
        <v>20</v>
      </c>
      <c r="D91" s="20">
        <v>1</v>
      </c>
      <c r="E91" s="9">
        <v>514.83000000000004</v>
      </c>
      <c r="F91" s="18">
        <v>220.73449999999997</v>
      </c>
      <c r="G91" s="7">
        <v>220.73449999999997</v>
      </c>
      <c r="H91" s="6" t="s">
        <v>1508</v>
      </c>
    </row>
    <row r="92" spans="1:8" ht="25.5" x14ac:dyDescent="0.25">
      <c r="A92" s="11" t="s">
        <v>2401</v>
      </c>
      <c r="B92" s="12" t="s">
        <v>2400</v>
      </c>
      <c r="C92" s="11" t="s">
        <v>20</v>
      </c>
      <c r="D92" s="20">
        <v>2</v>
      </c>
      <c r="E92" s="9">
        <v>63435.92</v>
      </c>
      <c r="F92" s="18">
        <v>13599.074999999999</v>
      </c>
      <c r="G92" s="7">
        <v>27198.149999999998</v>
      </c>
      <c r="H92" s="6" t="s">
        <v>1508</v>
      </c>
    </row>
    <row r="93" spans="1:8" ht="38.25" x14ac:dyDescent="0.25">
      <c r="A93" s="11" t="s">
        <v>2399</v>
      </c>
      <c r="B93" s="12" t="s">
        <v>2398</v>
      </c>
      <c r="C93" s="11" t="s">
        <v>20</v>
      </c>
      <c r="D93" s="20">
        <v>5</v>
      </c>
      <c r="E93" s="9">
        <v>91607.099999999991</v>
      </c>
      <c r="F93" s="18">
        <v>7855.3090000000002</v>
      </c>
      <c r="G93" s="7">
        <v>39276.544999999998</v>
      </c>
      <c r="H93" s="6" t="s">
        <v>1508</v>
      </c>
    </row>
    <row r="94" spans="1:8" ht="38.25" x14ac:dyDescent="0.25">
      <c r="A94" s="11" t="s">
        <v>2397</v>
      </c>
      <c r="B94" s="12" t="s">
        <v>2396</v>
      </c>
      <c r="C94" s="11" t="s">
        <v>20</v>
      </c>
      <c r="D94" s="20">
        <v>1</v>
      </c>
      <c r="E94" s="9">
        <v>259299.61</v>
      </c>
      <c r="F94" s="18">
        <v>142848.15650000001</v>
      </c>
      <c r="G94" s="7">
        <v>142848.15650000001</v>
      </c>
      <c r="H94" s="6" t="s">
        <v>1508</v>
      </c>
    </row>
    <row r="95" spans="1:8" ht="25.5" x14ac:dyDescent="0.25">
      <c r="A95" s="11" t="s">
        <v>2395</v>
      </c>
      <c r="B95" s="12" t="s">
        <v>2394</v>
      </c>
      <c r="C95" s="11" t="s">
        <v>20</v>
      </c>
      <c r="D95" s="20">
        <v>9</v>
      </c>
      <c r="E95" s="9">
        <v>5261.0399999999991</v>
      </c>
      <c r="F95" s="18">
        <v>322.03499999999997</v>
      </c>
      <c r="G95" s="7">
        <v>2898.3149999999996</v>
      </c>
      <c r="H95" s="6" t="s">
        <v>1508</v>
      </c>
    </row>
    <row r="96" spans="1:8" ht="25.5" x14ac:dyDescent="0.25">
      <c r="A96" s="11" t="s">
        <v>2393</v>
      </c>
      <c r="B96" s="12" t="s">
        <v>2392</v>
      </c>
      <c r="C96" s="11" t="s">
        <v>20</v>
      </c>
      <c r="D96" s="20">
        <v>15</v>
      </c>
      <c r="E96" s="9">
        <v>87908.1</v>
      </c>
      <c r="F96" s="18">
        <v>2512.7059999999997</v>
      </c>
      <c r="G96" s="7">
        <v>37690.589999999997</v>
      </c>
      <c r="H96" s="6" t="s">
        <v>1508</v>
      </c>
    </row>
    <row r="97" spans="1:8" ht="25.5" x14ac:dyDescent="0.25">
      <c r="A97" s="11" t="s">
        <v>2391</v>
      </c>
      <c r="B97" s="12" t="s">
        <v>2390</v>
      </c>
      <c r="C97" s="11" t="s">
        <v>20</v>
      </c>
      <c r="D97" s="20">
        <v>1</v>
      </c>
      <c r="E97" s="9">
        <v>32398.47</v>
      </c>
      <c r="F97" s="18">
        <v>13890.845499999998</v>
      </c>
      <c r="G97" s="7">
        <v>13890.845499999998</v>
      </c>
      <c r="H97" s="6" t="s">
        <v>1508</v>
      </c>
    </row>
    <row r="98" spans="1:8" ht="25.5" x14ac:dyDescent="0.25">
      <c r="A98" s="11" t="s">
        <v>2389</v>
      </c>
      <c r="B98" s="12" t="s">
        <v>2388</v>
      </c>
      <c r="C98" s="11" t="s">
        <v>20</v>
      </c>
      <c r="D98" s="20">
        <v>15</v>
      </c>
      <c r="E98" s="9">
        <v>12758.550000000001</v>
      </c>
      <c r="F98" s="18">
        <v>364.6825</v>
      </c>
      <c r="G98" s="7">
        <v>5470.2375000000002</v>
      </c>
      <c r="H98" s="6" t="s">
        <v>1508</v>
      </c>
    </row>
    <row r="99" spans="1:8" ht="51" x14ac:dyDescent="0.25">
      <c r="A99" s="11" t="s">
        <v>2387</v>
      </c>
      <c r="B99" s="12" t="s">
        <v>2386</v>
      </c>
      <c r="C99" s="11" t="s">
        <v>1657</v>
      </c>
      <c r="D99" s="20">
        <v>5</v>
      </c>
      <c r="E99" s="9">
        <v>74825</v>
      </c>
      <c r="F99" s="18">
        <v>8542.771999999999</v>
      </c>
      <c r="G99" s="7">
        <v>42713.859999999993</v>
      </c>
      <c r="H99" s="6" t="s">
        <v>1508</v>
      </c>
    </row>
    <row r="100" spans="1:8" ht="38.25" x14ac:dyDescent="0.25">
      <c r="A100" s="11" t="s">
        <v>2385</v>
      </c>
      <c r="B100" s="12" t="s">
        <v>2384</v>
      </c>
      <c r="C100" s="11" t="s">
        <v>20</v>
      </c>
      <c r="D100" s="20">
        <v>12</v>
      </c>
      <c r="E100" s="9">
        <v>4908</v>
      </c>
      <c r="F100" s="18">
        <v>233.47800000000001</v>
      </c>
      <c r="G100" s="7">
        <v>2801.7359999999999</v>
      </c>
      <c r="H100" s="6" t="s">
        <v>1508</v>
      </c>
    </row>
    <row r="101" spans="1:8" ht="51" x14ac:dyDescent="0.25">
      <c r="A101" s="11" t="s">
        <v>2383</v>
      </c>
      <c r="B101" s="12" t="s">
        <v>2382</v>
      </c>
      <c r="C101" s="11" t="s">
        <v>20</v>
      </c>
      <c r="D101" s="20">
        <v>150</v>
      </c>
      <c r="E101" s="9">
        <v>3000</v>
      </c>
      <c r="F101" s="18">
        <v>11.416999999999998</v>
      </c>
      <c r="G101" s="7">
        <v>1712.5499999999997</v>
      </c>
      <c r="H101" s="6" t="s">
        <v>1508</v>
      </c>
    </row>
    <row r="102" spans="1:8" ht="51" x14ac:dyDescent="0.25">
      <c r="A102" s="11" t="s">
        <v>2381</v>
      </c>
      <c r="B102" s="12" t="s">
        <v>2380</v>
      </c>
      <c r="C102" s="11" t="s">
        <v>20</v>
      </c>
      <c r="D102" s="20">
        <v>200</v>
      </c>
      <c r="E102" s="9">
        <v>3200</v>
      </c>
      <c r="F102" s="18">
        <v>9.1349999999999998</v>
      </c>
      <c r="G102" s="7">
        <v>1827</v>
      </c>
      <c r="H102" s="6" t="s">
        <v>1508</v>
      </c>
    </row>
    <row r="103" spans="1:8" ht="51" x14ac:dyDescent="0.25">
      <c r="A103" s="11" t="s">
        <v>2379</v>
      </c>
      <c r="B103" s="12" t="s">
        <v>2378</v>
      </c>
      <c r="C103" s="11" t="s">
        <v>20</v>
      </c>
      <c r="D103" s="20">
        <v>200</v>
      </c>
      <c r="E103" s="9">
        <v>1200</v>
      </c>
      <c r="F103" s="18">
        <v>3.4264999999999994</v>
      </c>
      <c r="G103" s="7">
        <v>685.29999999999984</v>
      </c>
      <c r="H103" s="6" t="s">
        <v>1508</v>
      </c>
    </row>
    <row r="104" spans="1:8" ht="51" x14ac:dyDescent="0.25">
      <c r="A104" s="11" t="s">
        <v>2377</v>
      </c>
      <c r="B104" s="12" t="s">
        <v>2376</v>
      </c>
      <c r="C104" s="11" t="s">
        <v>20</v>
      </c>
      <c r="D104" s="20">
        <v>200</v>
      </c>
      <c r="E104" s="9">
        <v>1400</v>
      </c>
      <c r="F104" s="18">
        <v>3.9969999999999999</v>
      </c>
      <c r="G104" s="7">
        <v>799.4</v>
      </c>
      <c r="H104" s="6" t="s">
        <v>1508</v>
      </c>
    </row>
    <row r="105" spans="1:8" ht="51" x14ac:dyDescent="0.25">
      <c r="A105" s="11" t="s">
        <v>2375</v>
      </c>
      <c r="B105" s="12" t="s">
        <v>2374</v>
      </c>
      <c r="C105" s="11" t="s">
        <v>20</v>
      </c>
      <c r="D105" s="20">
        <v>150</v>
      </c>
      <c r="E105" s="9">
        <v>1500</v>
      </c>
      <c r="F105" s="18">
        <v>5.708499999999999</v>
      </c>
      <c r="G105" s="7">
        <v>856.27499999999986</v>
      </c>
      <c r="H105" s="6" t="s">
        <v>1508</v>
      </c>
    </row>
    <row r="106" spans="1:8" ht="38.25" x14ac:dyDescent="0.25">
      <c r="A106" s="11" t="s">
        <v>2373</v>
      </c>
      <c r="B106" s="12" t="s">
        <v>2372</v>
      </c>
      <c r="C106" s="11" t="s">
        <v>20</v>
      </c>
      <c r="D106" s="20">
        <v>8</v>
      </c>
      <c r="E106" s="9">
        <v>13880</v>
      </c>
      <c r="F106" s="18">
        <v>990.42649999999992</v>
      </c>
      <c r="G106" s="7">
        <v>7923.4119999999994</v>
      </c>
      <c r="H106" s="6" t="s">
        <v>1508</v>
      </c>
    </row>
    <row r="107" spans="1:8" ht="51" x14ac:dyDescent="0.25">
      <c r="A107" s="11" t="s">
        <v>2371</v>
      </c>
      <c r="B107" s="12" t="s">
        <v>2370</v>
      </c>
      <c r="C107" s="11" t="s">
        <v>20</v>
      </c>
      <c r="D107" s="20">
        <v>300</v>
      </c>
      <c r="E107" s="9">
        <v>900</v>
      </c>
      <c r="F107" s="18">
        <v>1.7114999999999998</v>
      </c>
      <c r="G107" s="7">
        <v>513.44999999999993</v>
      </c>
      <c r="H107" s="6" t="s">
        <v>1508</v>
      </c>
    </row>
    <row r="108" spans="1:8" ht="51" x14ac:dyDescent="0.25">
      <c r="A108" s="11" t="s">
        <v>2369</v>
      </c>
      <c r="B108" s="12" t="s">
        <v>2368</v>
      </c>
      <c r="C108" s="11" t="s">
        <v>20</v>
      </c>
      <c r="D108" s="20">
        <v>200</v>
      </c>
      <c r="E108" s="9">
        <v>1200</v>
      </c>
      <c r="F108" s="18">
        <v>3.4264999999999994</v>
      </c>
      <c r="G108" s="7">
        <v>685.29999999999984</v>
      </c>
      <c r="H108" s="6" t="s">
        <v>1508</v>
      </c>
    </row>
    <row r="109" spans="1:8" ht="51" x14ac:dyDescent="0.25">
      <c r="A109" s="11" t="s">
        <v>2367</v>
      </c>
      <c r="B109" s="12" t="s">
        <v>2366</v>
      </c>
      <c r="C109" s="11" t="s">
        <v>20</v>
      </c>
      <c r="D109" s="20">
        <v>200</v>
      </c>
      <c r="E109" s="9">
        <v>1000</v>
      </c>
      <c r="F109" s="18">
        <v>2.8559999999999999</v>
      </c>
      <c r="G109" s="7">
        <v>571.19999999999993</v>
      </c>
      <c r="H109" s="6" t="s">
        <v>1508</v>
      </c>
    </row>
    <row r="110" spans="1:8" ht="51" x14ac:dyDescent="0.25">
      <c r="A110" s="11" t="s">
        <v>2365</v>
      </c>
      <c r="B110" s="12" t="s">
        <v>2364</v>
      </c>
      <c r="C110" s="11" t="s">
        <v>20</v>
      </c>
      <c r="D110" s="20">
        <v>200</v>
      </c>
      <c r="E110" s="9">
        <v>1000</v>
      </c>
      <c r="F110" s="18">
        <v>2.8559999999999999</v>
      </c>
      <c r="G110" s="7">
        <v>571.19999999999993</v>
      </c>
      <c r="H110" s="6" t="s">
        <v>1508</v>
      </c>
    </row>
    <row r="111" spans="1:8" ht="38.25" x14ac:dyDescent="0.25">
      <c r="A111" s="11" t="s">
        <v>2363</v>
      </c>
      <c r="B111" s="12" t="s">
        <v>2362</v>
      </c>
      <c r="C111" s="11" t="s">
        <v>20</v>
      </c>
      <c r="D111" s="20">
        <v>4</v>
      </c>
      <c r="E111" s="9">
        <v>65062.400000000001</v>
      </c>
      <c r="F111" s="18">
        <v>9285.2164999999986</v>
      </c>
      <c r="G111" s="7">
        <v>37140.865999999995</v>
      </c>
      <c r="H111" s="6" t="s">
        <v>1508</v>
      </c>
    </row>
    <row r="112" spans="1:8" ht="38.25" x14ac:dyDescent="0.25">
      <c r="A112" s="11" t="s">
        <v>2361</v>
      </c>
      <c r="B112" s="12" t="s">
        <v>2360</v>
      </c>
      <c r="C112" s="11" t="s">
        <v>20</v>
      </c>
      <c r="D112" s="20">
        <v>2</v>
      </c>
      <c r="E112" s="9">
        <v>490.48</v>
      </c>
      <c r="F112" s="18">
        <v>139.9965</v>
      </c>
      <c r="G112" s="7">
        <v>279.99299999999999</v>
      </c>
      <c r="H112" s="6" t="s">
        <v>1508</v>
      </c>
    </row>
    <row r="113" spans="1:8" ht="38.25" x14ac:dyDescent="0.25">
      <c r="A113" s="11" t="s">
        <v>2359</v>
      </c>
      <c r="B113" s="12" t="s">
        <v>2358</v>
      </c>
      <c r="C113" s="11" t="s">
        <v>20</v>
      </c>
      <c r="D113" s="20">
        <v>2</v>
      </c>
      <c r="E113" s="9">
        <v>471.38</v>
      </c>
      <c r="F113" s="18">
        <v>134.54349999999999</v>
      </c>
      <c r="G113" s="7">
        <v>269.08699999999999</v>
      </c>
      <c r="H113" s="6" t="s">
        <v>1508</v>
      </c>
    </row>
    <row r="114" spans="1:8" ht="38.25" x14ac:dyDescent="0.25">
      <c r="A114" s="11" t="s">
        <v>2357</v>
      </c>
      <c r="B114" s="12" t="s">
        <v>2356</v>
      </c>
      <c r="C114" s="11" t="s">
        <v>20</v>
      </c>
      <c r="D114" s="20">
        <v>2</v>
      </c>
      <c r="E114" s="9">
        <v>1392.12</v>
      </c>
      <c r="F114" s="18">
        <v>397.34449999999998</v>
      </c>
      <c r="G114" s="7">
        <v>794.68899999999996</v>
      </c>
      <c r="H114" s="6" t="s">
        <v>1508</v>
      </c>
    </row>
    <row r="115" spans="1:8" ht="38.25" x14ac:dyDescent="0.25">
      <c r="A115" s="11" t="s">
        <v>2355</v>
      </c>
      <c r="B115" s="12" t="s">
        <v>2354</v>
      </c>
      <c r="C115" s="11" t="s">
        <v>20</v>
      </c>
      <c r="D115" s="20">
        <v>2</v>
      </c>
      <c r="E115" s="9">
        <v>2462.64</v>
      </c>
      <c r="F115" s="18">
        <v>702.89799999999991</v>
      </c>
      <c r="G115" s="7">
        <v>1405.7959999999998</v>
      </c>
      <c r="H115" s="6" t="s">
        <v>1508</v>
      </c>
    </row>
    <row r="116" spans="1:8" ht="38.25" x14ac:dyDescent="0.25">
      <c r="A116" s="11" t="s">
        <v>2353</v>
      </c>
      <c r="B116" s="12" t="s">
        <v>2352</v>
      </c>
      <c r="C116" s="11" t="s">
        <v>20</v>
      </c>
      <c r="D116" s="20">
        <v>1</v>
      </c>
      <c r="E116" s="9">
        <v>10092.280000000001</v>
      </c>
      <c r="F116" s="18">
        <v>5761.1784999999991</v>
      </c>
      <c r="G116" s="7">
        <v>5761.1784999999991</v>
      </c>
      <c r="H116" s="6" t="s">
        <v>1508</v>
      </c>
    </row>
    <row r="117" spans="1:8" ht="38.25" x14ac:dyDescent="0.25">
      <c r="A117" s="11" t="s">
        <v>2351</v>
      </c>
      <c r="B117" s="12" t="s">
        <v>2350</v>
      </c>
      <c r="C117" s="11" t="s">
        <v>20</v>
      </c>
      <c r="D117" s="20">
        <v>7</v>
      </c>
      <c r="E117" s="9">
        <v>10484.949999999999</v>
      </c>
      <c r="F117" s="18">
        <v>855.04649999999992</v>
      </c>
      <c r="G117" s="7">
        <v>5985.325499999999</v>
      </c>
      <c r="H117" s="6" t="s">
        <v>1508</v>
      </c>
    </row>
    <row r="118" spans="1:8" ht="38.25" x14ac:dyDescent="0.25">
      <c r="A118" s="11" t="s">
        <v>2349</v>
      </c>
      <c r="B118" s="12" t="s">
        <v>2348</v>
      </c>
      <c r="C118" s="11" t="s">
        <v>20</v>
      </c>
      <c r="D118" s="20">
        <v>7</v>
      </c>
      <c r="E118" s="9">
        <v>16482.899999999998</v>
      </c>
      <c r="F118" s="18">
        <v>1344.182</v>
      </c>
      <c r="G118" s="7">
        <v>9409.2739999999994</v>
      </c>
      <c r="H118" s="6" t="s">
        <v>1508</v>
      </c>
    </row>
    <row r="119" spans="1:8" ht="38.25" x14ac:dyDescent="0.25">
      <c r="A119" s="11" t="s">
        <v>2347</v>
      </c>
      <c r="B119" s="12" t="s">
        <v>2346</v>
      </c>
      <c r="C119" s="11" t="s">
        <v>1657</v>
      </c>
      <c r="D119" s="20">
        <v>2</v>
      </c>
      <c r="E119" s="9">
        <v>16560.8</v>
      </c>
      <c r="F119" s="18">
        <v>4561.6724999999997</v>
      </c>
      <c r="G119" s="7">
        <v>9123.3449999999993</v>
      </c>
      <c r="H119" s="6" t="s">
        <v>1508</v>
      </c>
    </row>
    <row r="120" spans="1:8" ht="25.5" x14ac:dyDescent="0.25">
      <c r="A120" s="11" t="s">
        <v>2345</v>
      </c>
      <c r="B120" s="12" t="s">
        <v>2344</v>
      </c>
      <c r="C120" s="11" t="s">
        <v>20</v>
      </c>
      <c r="D120" s="20">
        <v>1</v>
      </c>
      <c r="E120" s="9">
        <v>354.07</v>
      </c>
      <c r="F120" s="18">
        <v>195.05849999999998</v>
      </c>
      <c r="G120" s="7">
        <v>195.05849999999998</v>
      </c>
      <c r="H120" s="6" t="s">
        <v>1508</v>
      </c>
    </row>
    <row r="121" spans="1:8" ht="38.25" x14ac:dyDescent="0.25">
      <c r="A121" s="11" t="s">
        <v>2343</v>
      </c>
      <c r="B121" s="12" t="s">
        <v>2342</v>
      </c>
      <c r="C121" s="11" t="s">
        <v>20</v>
      </c>
      <c r="D121" s="20">
        <v>1</v>
      </c>
      <c r="E121" s="9">
        <v>1145.81</v>
      </c>
      <c r="F121" s="18">
        <v>631.22499999999991</v>
      </c>
      <c r="G121" s="7">
        <v>631.22499999999991</v>
      </c>
      <c r="H121" s="6" t="s">
        <v>1508</v>
      </c>
    </row>
    <row r="122" spans="1:8" ht="38.25" x14ac:dyDescent="0.25">
      <c r="A122" s="11" t="s">
        <v>2341</v>
      </c>
      <c r="B122" s="12" t="s">
        <v>2340</v>
      </c>
      <c r="C122" s="11" t="s">
        <v>20</v>
      </c>
      <c r="D122" s="20">
        <v>1</v>
      </c>
      <c r="E122" s="9">
        <v>1117.54</v>
      </c>
      <c r="F122" s="18">
        <v>615.65350000000001</v>
      </c>
      <c r="G122" s="7">
        <v>615.65350000000001</v>
      </c>
      <c r="H122" s="6" t="s">
        <v>1508</v>
      </c>
    </row>
    <row r="123" spans="1:8" ht="51" x14ac:dyDescent="0.25">
      <c r="A123" s="11" t="s">
        <v>2339</v>
      </c>
      <c r="B123" s="12" t="s">
        <v>2338</v>
      </c>
      <c r="C123" s="11" t="s">
        <v>20</v>
      </c>
      <c r="D123" s="20">
        <v>3</v>
      </c>
      <c r="E123" s="9">
        <v>1547.37</v>
      </c>
      <c r="F123" s="18">
        <v>284.14749999999998</v>
      </c>
      <c r="G123" s="7">
        <v>852.44249999999988</v>
      </c>
      <c r="H123" s="6" t="s">
        <v>1508</v>
      </c>
    </row>
    <row r="124" spans="1:8" ht="38.25" x14ac:dyDescent="0.25">
      <c r="A124" s="11" t="s">
        <v>2337</v>
      </c>
      <c r="B124" s="12" t="s">
        <v>2336</v>
      </c>
      <c r="C124" s="11" t="s">
        <v>20</v>
      </c>
      <c r="D124" s="20">
        <v>1</v>
      </c>
      <c r="E124" s="9">
        <v>859.65</v>
      </c>
      <c r="F124" s="18">
        <v>473.58149999999995</v>
      </c>
      <c r="G124" s="7">
        <v>473.58149999999995</v>
      </c>
      <c r="H124" s="6" t="s">
        <v>1508</v>
      </c>
    </row>
    <row r="125" spans="1:8" ht="38.25" x14ac:dyDescent="0.25">
      <c r="A125" s="11" t="s">
        <v>2335</v>
      </c>
      <c r="B125" s="12" t="s">
        <v>2334</v>
      </c>
      <c r="C125" s="11" t="s">
        <v>20</v>
      </c>
      <c r="D125" s="20">
        <v>3</v>
      </c>
      <c r="E125" s="9">
        <v>4453.5599999999995</v>
      </c>
      <c r="F125" s="18">
        <v>817.82050000000004</v>
      </c>
      <c r="G125" s="7">
        <v>2453.4615000000003</v>
      </c>
      <c r="H125" s="6" t="s">
        <v>1508</v>
      </c>
    </row>
    <row r="126" spans="1:8" ht="38.25" x14ac:dyDescent="0.25">
      <c r="A126" s="11" t="s">
        <v>2333</v>
      </c>
      <c r="B126" s="12" t="s">
        <v>2332</v>
      </c>
      <c r="C126" s="11" t="s">
        <v>20</v>
      </c>
      <c r="D126" s="20">
        <v>2</v>
      </c>
      <c r="E126" s="9">
        <v>1181.96</v>
      </c>
      <c r="F126" s="18">
        <v>325.57</v>
      </c>
      <c r="G126" s="7">
        <v>651.14</v>
      </c>
      <c r="H126" s="6" t="s">
        <v>1508</v>
      </c>
    </row>
    <row r="127" spans="1:8" ht="51" x14ac:dyDescent="0.25">
      <c r="A127" s="11" t="s">
        <v>2331</v>
      </c>
      <c r="B127" s="12" t="s">
        <v>2330</v>
      </c>
      <c r="C127" s="11" t="s">
        <v>20</v>
      </c>
      <c r="D127" s="20">
        <v>2</v>
      </c>
      <c r="E127" s="9">
        <v>44914.48</v>
      </c>
      <c r="F127" s="18">
        <v>12371.694999999998</v>
      </c>
      <c r="G127" s="7">
        <v>24743.389999999996</v>
      </c>
      <c r="H127" s="6" t="s">
        <v>1508</v>
      </c>
    </row>
    <row r="128" spans="1:8" ht="38.25" x14ac:dyDescent="0.25">
      <c r="A128" s="11" t="s">
        <v>2329</v>
      </c>
      <c r="B128" s="12" t="s">
        <v>2328</v>
      </c>
      <c r="C128" s="11" t="s">
        <v>20</v>
      </c>
      <c r="D128" s="20">
        <v>2</v>
      </c>
      <c r="E128" s="9">
        <v>1733.54</v>
      </c>
      <c r="F128" s="18">
        <v>477.50499999999994</v>
      </c>
      <c r="G128" s="7">
        <v>955.00999999999988</v>
      </c>
      <c r="H128" s="6" t="s">
        <v>1508</v>
      </c>
    </row>
    <row r="129" spans="1:8" ht="25.5" x14ac:dyDescent="0.25">
      <c r="A129" s="11" t="s">
        <v>2327</v>
      </c>
      <c r="B129" s="12" t="s">
        <v>2326</v>
      </c>
      <c r="C129" s="11" t="s">
        <v>20</v>
      </c>
      <c r="D129" s="20">
        <v>3</v>
      </c>
      <c r="E129" s="9">
        <v>1518.3000000000002</v>
      </c>
      <c r="F129" s="18">
        <v>278.81</v>
      </c>
      <c r="G129" s="7">
        <v>836.43000000000006</v>
      </c>
      <c r="H129" s="6" t="s">
        <v>1508</v>
      </c>
    </row>
    <row r="130" spans="1:8" ht="25.5" x14ac:dyDescent="0.25">
      <c r="A130" s="11" t="s">
        <v>2325</v>
      </c>
      <c r="B130" s="12" t="s">
        <v>2324</v>
      </c>
      <c r="C130" s="11" t="s">
        <v>20</v>
      </c>
      <c r="D130" s="20">
        <v>1</v>
      </c>
      <c r="E130" s="9">
        <v>1702.61</v>
      </c>
      <c r="F130" s="18">
        <v>729.99499999999989</v>
      </c>
      <c r="G130" s="7">
        <v>729.99499999999989</v>
      </c>
      <c r="H130" s="6" t="s">
        <v>1508</v>
      </c>
    </row>
    <row r="131" spans="1:8" ht="38.25" x14ac:dyDescent="0.25">
      <c r="A131" s="11" t="s">
        <v>2323</v>
      </c>
      <c r="B131" s="12" t="s">
        <v>2322</v>
      </c>
      <c r="C131" s="11" t="s">
        <v>20</v>
      </c>
      <c r="D131" s="20">
        <v>8</v>
      </c>
      <c r="E131" s="9">
        <v>14657.44</v>
      </c>
      <c r="F131" s="18">
        <v>785.54700000000003</v>
      </c>
      <c r="G131" s="7">
        <v>6284.3760000000002</v>
      </c>
      <c r="H131" s="6" t="s">
        <v>1508</v>
      </c>
    </row>
    <row r="132" spans="1:8" ht="38.25" x14ac:dyDescent="0.25">
      <c r="A132" s="11" t="s">
        <v>2321</v>
      </c>
      <c r="B132" s="12" t="s">
        <v>2320</v>
      </c>
      <c r="C132" s="11" t="s">
        <v>20</v>
      </c>
      <c r="D132" s="20">
        <v>8</v>
      </c>
      <c r="E132" s="9">
        <v>4693.4399999999996</v>
      </c>
      <c r="F132" s="18">
        <v>251.53799999999995</v>
      </c>
      <c r="G132" s="7">
        <v>2012.3039999999996</v>
      </c>
      <c r="H132" s="6" t="s">
        <v>1508</v>
      </c>
    </row>
    <row r="133" spans="1:8" ht="38.25" x14ac:dyDescent="0.25">
      <c r="A133" s="11" t="s">
        <v>2319</v>
      </c>
      <c r="B133" s="12" t="s">
        <v>2318</v>
      </c>
      <c r="C133" s="11" t="s">
        <v>20</v>
      </c>
      <c r="D133" s="20">
        <v>2</v>
      </c>
      <c r="E133" s="9">
        <v>28910</v>
      </c>
      <c r="F133" s="18">
        <v>8251.6384999999991</v>
      </c>
      <c r="G133" s="7">
        <v>16503.276999999998</v>
      </c>
      <c r="H133" s="6" t="s">
        <v>1508</v>
      </c>
    </row>
    <row r="134" spans="1:8" ht="38.25" x14ac:dyDescent="0.25">
      <c r="A134" s="11" t="s">
        <v>2317</v>
      </c>
      <c r="B134" s="12" t="s">
        <v>2316</v>
      </c>
      <c r="C134" s="11" t="s">
        <v>20</v>
      </c>
      <c r="D134" s="20">
        <v>2</v>
      </c>
      <c r="E134" s="9">
        <v>26870</v>
      </c>
      <c r="F134" s="18">
        <v>7669.3715000000002</v>
      </c>
      <c r="G134" s="7">
        <v>15338.743</v>
      </c>
      <c r="H134" s="6" t="s">
        <v>1508</v>
      </c>
    </row>
    <row r="135" spans="1:8" ht="38.25" x14ac:dyDescent="0.25">
      <c r="A135" s="11" t="s">
        <v>2315</v>
      </c>
      <c r="B135" s="12" t="s">
        <v>2314</v>
      </c>
      <c r="C135" s="11" t="s">
        <v>20</v>
      </c>
      <c r="D135" s="20">
        <v>8</v>
      </c>
      <c r="E135" s="9">
        <v>13880</v>
      </c>
      <c r="F135" s="18">
        <v>990.42649999999992</v>
      </c>
      <c r="G135" s="7">
        <v>7923.4119999999994</v>
      </c>
      <c r="H135" s="6" t="s">
        <v>1508</v>
      </c>
    </row>
    <row r="136" spans="1:8" ht="38.25" x14ac:dyDescent="0.25">
      <c r="A136" s="11" t="s">
        <v>2313</v>
      </c>
      <c r="B136" s="12" t="s">
        <v>2312</v>
      </c>
      <c r="C136" s="11" t="s">
        <v>20</v>
      </c>
      <c r="D136" s="20">
        <v>8</v>
      </c>
      <c r="E136" s="9">
        <v>13880</v>
      </c>
      <c r="F136" s="18">
        <v>990.42649999999992</v>
      </c>
      <c r="G136" s="7">
        <v>7923.4119999999994</v>
      </c>
      <c r="H136" s="6" t="s">
        <v>1508</v>
      </c>
    </row>
    <row r="137" spans="1:8" ht="51" x14ac:dyDescent="0.25">
      <c r="A137" s="11" t="s">
        <v>2311</v>
      </c>
      <c r="B137" s="12" t="s">
        <v>2310</v>
      </c>
      <c r="C137" s="11" t="s">
        <v>20</v>
      </c>
      <c r="D137" s="20">
        <v>2</v>
      </c>
      <c r="E137" s="9">
        <v>4530</v>
      </c>
      <c r="F137" s="18">
        <v>1292.9769999999999</v>
      </c>
      <c r="G137" s="7">
        <v>2585.9539999999997</v>
      </c>
      <c r="H137" s="6" t="s">
        <v>1508</v>
      </c>
    </row>
    <row r="138" spans="1:8" ht="25.5" x14ac:dyDescent="0.25">
      <c r="A138" s="11" t="s">
        <v>2309</v>
      </c>
      <c r="B138" s="12" t="s">
        <v>2308</v>
      </c>
      <c r="C138" s="11" t="s">
        <v>20</v>
      </c>
      <c r="D138" s="20">
        <v>2</v>
      </c>
      <c r="E138" s="9">
        <v>92915.12</v>
      </c>
      <c r="F138" s="18">
        <v>19918.678499999998</v>
      </c>
      <c r="G138" s="7">
        <v>39837.356999999996</v>
      </c>
      <c r="H138" s="6" t="s">
        <v>1508</v>
      </c>
    </row>
    <row r="139" spans="1:8" ht="25.5" x14ac:dyDescent="0.25">
      <c r="A139" s="11" t="s">
        <v>2307</v>
      </c>
      <c r="B139" s="12" t="s">
        <v>2306</v>
      </c>
      <c r="C139" s="11" t="s">
        <v>20</v>
      </c>
      <c r="D139" s="20">
        <v>1</v>
      </c>
      <c r="E139" s="9">
        <v>47722.86</v>
      </c>
      <c r="F139" s="18">
        <v>26290.522999999997</v>
      </c>
      <c r="G139" s="7">
        <v>26290.522999999997</v>
      </c>
      <c r="H139" s="6" t="s">
        <v>1508</v>
      </c>
    </row>
    <row r="140" spans="1:8" ht="25.5" x14ac:dyDescent="0.25">
      <c r="A140" s="11" t="s">
        <v>2305</v>
      </c>
      <c r="B140" s="12" t="s">
        <v>2304</v>
      </c>
      <c r="C140" s="11" t="s">
        <v>20</v>
      </c>
      <c r="D140" s="20">
        <v>1</v>
      </c>
      <c r="E140" s="9">
        <v>23150.43</v>
      </c>
      <c r="F140" s="18">
        <v>12753.572999999999</v>
      </c>
      <c r="G140" s="7">
        <v>12753.572999999999</v>
      </c>
      <c r="H140" s="6" t="s">
        <v>1508</v>
      </c>
    </row>
    <row r="141" spans="1:8" ht="25.5" x14ac:dyDescent="0.25">
      <c r="A141" s="11" t="s">
        <v>2303</v>
      </c>
      <c r="B141" s="12" t="s">
        <v>2302</v>
      </c>
      <c r="C141" s="11" t="s">
        <v>20</v>
      </c>
      <c r="D141" s="20">
        <v>1</v>
      </c>
      <c r="E141" s="9">
        <v>46658.36</v>
      </c>
      <c r="F141" s="18">
        <v>25704.090999999997</v>
      </c>
      <c r="G141" s="7">
        <v>25704.090999999997</v>
      </c>
      <c r="H141" s="6" t="s">
        <v>1508</v>
      </c>
    </row>
    <row r="142" spans="1:8" ht="38.25" x14ac:dyDescent="0.25">
      <c r="A142" s="11" t="s">
        <v>2301</v>
      </c>
      <c r="B142" s="12" t="s">
        <v>2300</v>
      </c>
      <c r="C142" s="11" t="s">
        <v>20</v>
      </c>
      <c r="D142" s="20">
        <v>3</v>
      </c>
      <c r="E142" s="9">
        <v>83516.34</v>
      </c>
      <c r="F142" s="18">
        <v>11935.878500000001</v>
      </c>
      <c r="G142" s="7">
        <v>35807.635500000004</v>
      </c>
      <c r="H142" s="6" t="s">
        <v>1508</v>
      </c>
    </row>
    <row r="143" spans="1:8" ht="25.5" x14ac:dyDescent="0.25">
      <c r="A143" s="11" t="s">
        <v>2299</v>
      </c>
      <c r="B143" s="12" t="s">
        <v>2298</v>
      </c>
      <c r="C143" s="11" t="s">
        <v>20</v>
      </c>
      <c r="D143" s="20">
        <v>5</v>
      </c>
      <c r="E143" s="9">
        <v>289578.65000000002</v>
      </c>
      <c r="F143" s="18">
        <v>24831.369500000001</v>
      </c>
      <c r="G143" s="7">
        <v>124156.8475</v>
      </c>
      <c r="H143" s="6" t="s">
        <v>1508</v>
      </c>
    </row>
    <row r="144" spans="1:8" ht="38.25" x14ac:dyDescent="0.25">
      <c r="A144" s="11" t="s">
        <v>2297</v>
      </c>
      <c r="B144" s="12" t="s">
        <v>2296</v>
      </c>
      <c r="C144" s="11" t="s">
        <v>20</v>
      </c>
      <c r="D144" s="20">
        <v>1</v>
      </c>
      <c r="E144" s="9">
        <v>18342.8</v>
      </c>
      <c r="F144" s="18">
        <v>10470.988499999999</v>
      </c>
      <c r="G144" s="7">
        <v>10470.988499999999</v>
      </c>
      <c r="H144" s="6" t="s">
        <v>1508</v>
      </c>
    </row>
    <row r="145" spans="1:8" ht="38.25" x14ac:dyDescent="0.25">
      <c r="A145" s="11" t="s">
        <v>2295</v>
      </c>
      <c r="B145" s="12" t="s">
        <v>2294</v>
      </c>
      <c r="C145" s="11" t="s">
        <v>20</v>
      </c>
      <c r="D145" s="20">
        <v>1</v>
      </c>
      <c r="E145" s="9">
        <v>52460.41</v>
      </c>
      <c r="F145" s="18">
        <v>29947.025499999996</v>
      </c>
      <c r="G145" s="7">
        <v>29947.025499999996</v>
      </c>
      <c r="H145" s="6" t="s">
        <v>1508</v>
      </c>
    </row>
    <row r="146" spans="1:8" ht="38.25" x14ac:dyDescent="0.25">
      <c r="A146" s="11" t="s">
        <v>2293</v>
      </c>
      <c r="B146" s="12" t="s">
        <v>2292</v>
      </c>
      <c r="C146" s="11" t="s">
        <v>20</v>
      </c>
      <c r="D146" s="20">
        <v>2</v>
      </c>
      <c r="E146" s="9">
        <v>14921.66</v>
      </c>
      <c r="F146" s="18">
        <v>4110.1724999999997</v>
      </c>
      <c r="G146" s="7">
        <v>8220.3449999999993</v>
      </c>
      <c r="H146" s="6" t="s">
        <v>1508</v>
      </c>
    </row>
    <row r="147" spans="1:8" ht="38.25" x14ac:dyDescent="0.25">
      <c r="A147" s="11" t="s">
        <v>2291</v>
      </c>
      <c r="B147" s="12" t="s">
        <v>2290</v>
      </c>
      <c r="C147" s="11" t="s">
        <v>20</v>
      </c>
      <c r="D147" s="20">
        <v>6</v>
      </c>
      <c r="E147" s="9">
        <v>13937.28</v>
      </c>
      <c r="F147" s="18">
        <v>1279.6734999999999</v>
      </c>
      <c r="G147" s="7">
        <v>7678.0409999999993</v>
      </c>
      <c r="H147" s="6" t="s">
        <v>1508</v>
      </c>
    </row>
    <row r="148" spans="1:8" ht="38.25" x14ac:dyDescent="0.25">
      <c r="A148" s="11" t="s">
        <v>2289</v>
      </c>
      <c r="B148" s="12" t="s">
        <v>2288</v>
      </c>
      <c r="C148" s="11" t="s">
        <v>20</v>
      </c>
      <c r="D148" s="20">
        <v>2</v>
      </c>
      <c r="E148" s="9">
        <v>1555.4</v>
      </c>
      <c r="F148" s="18">
        <v>428.43499999999995</v>
      </c>
      <c r="G148" s="7">
        <v>856.86999999999989</v>
      </c>
      <c r="H148" s="6" t="s">
        <v>1508</v>
      </c>
    </row>
    <row r="149" spans="1:8" ht="38.25" x14ac:dyDescent="0.25">
      <c r="A149" s="11" t="s">
        <v>2287</v>
      </c>
      <c r="B149" s="12" t="s">
        <v>2286</v>
      </c>
      <c r="C149" s="11" t="s">
        <v>20</v>
      </c>
      <c r="D149" s="20">
        <v>1</v>
      </c>
      <c r="E149" s="9">
        <v>935.3</v>
      </c>
      <c r="F149" s="18">
        <v>515.25599999999997</v>
      </c>
      <c r="G149" s="7">
        <v>515.25599999999997</v>
      </c>
      <c r="H149" s="6" t="s">
        <v>1508</v>
      </c>
    </row>
    <row r="150" spans="1:8" ht="38.25" x14ac:dyDescent="0.25">
      <c r="A150" s="11" t="s">
        <v>2285</v>
      </c>
      <c r="B150" s="12" t="s">
        <v>2284</v>
      </c>
      <c r="C150" s="11" t="s">
        <v>20</v>
      </c>
      <c r="D150" s="20">
        <v>1</v>
      </c>
      <c r="E150" s="9">
        <v>1755.76</v>
      </c>
      <c r="F150" s="18">
        <v>967.24950000000001</v>
      </c>
      <c r="G150" s="7">
        <v>967.24950000000001</v>
      </c>
      <c r="H150" s="6" t="s">
        <v>1508</v>
      </c>
    </row>
    <row r="151" spans="1:8" ht="38.25" x14ac:dyDescent="0.25">
      <c r="A151" s="11" t="s">
        <v>2283</v>
      </c>
      <c r="B151" s="12" t="s">
        <v>2282</v>
      </c>
      <c r="C151" s="11" t="s">
        <v>20</v>
      </c>
      <c r="D151" s="20">
        <v>3</v>
      </c>
      <c r="E151" s="9">
        <v>1425.33</v>
      </c>
      <c r="F151" s="18">
        <v>261.73700000000002</v>
      </c>
      <c r="G151" s="7">
        <v>785.21100000000001</v>
      </c>
      <c r="H151" s="6" t="s">
        <v>1508</v>
      </c>
    </row>
    <row r="152" spans="1:8" ht="38.25" x14ac:dyDescent="0.25">
      <c r="A152" s="11" t="s">
        <v>2281</v>
      </c>
      <c r="B152" s="12" t="s">
        <v>2280</v>
      </c>
      <c r="C152" s="11" t="s">
        <v>20</v>
      </c>
      <c r="D152" s="20">
        <v>2</v>
      </c>
      <c r="E152" s="9">
        <v>8014.98</v>
      </c>
      <c r="F152" s="18">
        <v>2207.7264999999998</v>
      </c>
      <c r="G152" s="7">
        <v>4415.4529999999995</v>
      </c>
      <c r="H152" s="6" t="s">
        <v>1508</v>
      </c>
    </row>
    <row r="153" spans="1:8" ht="38.25" x14ac:dyDescent="0.25">
      <c r="A153" s="11" t="s">
        <v>2279</v>
      </c>
      <c r="B153" s="12" t="s">
        <v>2278</v>
      </c>
      <c r="C153" s="11" t="s">
        <v>20</v>
      </c>
      <c r="D153" s="20">
        <v>4</v>
      </c>
      <c r="E153" s="9">
        <v>8940.48</v>
      </c>
      <c r="F153" s="18">
        <v>1231.328</v>
      </c>
      <c r="G153" s="7">
        <v>4925.3119999999999</v>
      </c>
      <c r="H153" s="6" t="s">
        <v>1508</v>
      </c>
    </row>
    <row r="154" spans="1:8" ht="38.25" x14ac:dyDescent="0.25">
      <c r="A154" s="11" t="s">
        <v>2277</v>
      </c>
      <c r="B154" s="12" t="s">
        <v>2276</v>
      </c>
      <c r="C154" s="11" t="s">
        <v>20</v>
      </c>
      <c r="D154" s="20">
        <v>3</v>
      </c>
      <c r="E154" s="9">
        <v>2327.9700000000003</v>
      </c>
      <c r="F154" s="18">
        <v>427.49349999999998</v>
      </c>
      <c r="G154" s="7">
        <v>1282.4804999999999</v>
      </c>
      <c r="H154" s="6" t="s">
        <v>1508</v>
      </c>
    </row>
    <row r="155" spans="1:8" ht="38.25" x14ac:dyDescent="0.25">
      <c r="A155" s="11" t="s">
        <v>2275</v>
      </c>
      <c r="B155" s="12" t="s">
        <v>2274</v>
      </c>
      <c r="C155" s="11" t="s">
        <v>20</v>
      </c>
      <c r="D155" s="20">
        <v>3</v>
      </c>
      <c r="E155" s="9">
        <v>3055.5</v>
      </c>
      <c r="F155" s="18">
        <v>561.09199999999987</v>
      </c>
      <c r="G155" s="7">
        <v>1683.2759999999996</v>
      </c>
      <c r="H155" s="6" t="s">
        <v>1508</v>
      </c>
    </row>
    <row r="156" spans="1:8" ht="38.25" x14ac:dyDescent="0.25">
      <c r="A156" s="11" t="s">
        <v>2273</v>
      </c>
      <c r="B156" s="12" t="s">
        <v>2272</v>
      </c>
      <c r="C156" s="11" t="s">
        <v>20</v>
      </c>
      <c r="D156" s="20">
        <v>2</v>
      </c>
      <c r="E156" s="9">
        <v>1067</v>
      </c>
      <c r="F156" s="18">
        <v>293.90549999999996</v>
      </c>
      <c r="G156" s="7">
        <v>587.81099999999992</v>
      </c>
      <c r="H156" s="6" t="s">
        <v>1508</v>
      </c>
    </row>
    <row r="157" spans="1:8" ht="38.25" x14ac:dyDescent="0.25">
      <c r="A157" s="11" t="s">
        <v>2271</v>
      </c>
      <c r="B157" s="12" t="s">
        <v>2270</v>
      </c>
      <c r="C157" s="11" t="s">
        <v>20</v>
      </c>
      <c r="D157" s="20">
        <v>4</v>
      </c>
      <c r="E157" s="9">
        <v>1502.6</v>
      </c>
      <c r="F157" s="18">
        <v>206.94449999999998</v>
      </c>
      <c r="G157" s="7">
        <v>827.77799999999991</v>
      </c>
      <c r="H157" s="6" t="s">
        <v>1508</v>
      </c>
    </row>
    <row r="158" spans="1:8" ht="38.25" x14ac:dyDescent="0.25">
      <c r="A158" s="11" t="s">
        <v>2269</v>
      </c>
      <c r="B158" s="12" t="s">
        <v>2268</v>
      </c>
      <c r="C158" s="11" t="s">
        <v>20</v>
      </c>
      <c r="D158" s="20">
        <v>2</v>
      </c>
      <c r="E158" s="9">
        <v>149711.48000000001</v>
      </c>
      <c r="F158" s="18">
        <v>40897.433499999999</v>
      </c>
      <c r="G158" s="7">
        <v>81794.866999999998</v>
      </c>
      <c r="H158" s="6" t="s">
        <v>1508</v>
      </c>
    </row>
    <row r="159" spans="1:8" ht="25.5" x14ac:dyDescent="0.25">
      <c r="A159" s="11" t="s">
        <v>2267</v>
      </c>
      <c r="B159" s="12" t="s">
        <v>2266</v>
      </c>
      <c r="C159" s="11" t="s">
        <v>20</v>
      </c>
      <c r="D159" s="20">
        <v>3</v>
      </c>
      <c r="E159" s="9">
        <v>6008.46</v>
      </c>
      <c r="F159" s="18">
        <v>1103.354</v>
      </c>
      <c r="G159" s="7">
        <v>3310.0619999999999</v>
      </c>
      <c r="H159" s="6" t="s">
        <v>1508</v>
      </c>
    </row>
    <row r="160" spans="1:8" ht="25.5" x14ac:dyDescent="0.25">
      <c r="A160" s="11" t="s">
        <v>2265</v>
      </c>
      <c r="B160" s="12" t="s">
        <v>2264</v>
      </c>
      <c r="C160" s="11" t="s">
        <v>20</v>
      </c>
      <c r="D160" s="20">
        <v>2</v>
      </c>
      <c r="E160" s="9">
        <v>74229.279999999999</v>
      </c>
      <c r="F160" s="18">
        <v>20446.453999999998</v>
      </c>
      <c r="G160" s="7">
        <v>40892.907999999996</v>
      </c>
      <c r="H160" s="6" t="s">
        <v>1508</v>
      </c>
    </row>
    <row r="161" spans="1:8" x14ac:dyDescent="0.25">
      <c r="A161" s="11" t="s">
        <v>2263</v>
      </c>
      <c r="B161" s="12" t="s">
        <v>2262</v>
      </c>
      <c r="C161" s="11" t="s">
        <v>20</v>
      </c>
      <c r="D161" s="20">
        <v>2</v>
      </c>
      <c r="E161" s="9">
        <v>44107.44</v>
      </c>
      <c r="F161" s="18">
        <v>12149.395999999999</v>
      </c>
      <c r="G161" s="7">
        <v>24298.791999999998</v>
      </c>
      <c r="H161" s="6" t="s">
        <v>1508</v>
      </c>
    </row>
    <row r="162" spans="1:8" ht="25.5" x14ac:dyDescent="0.25">
      <c r="A162" s="11" t="s">
        <v>2261</v>
      </c>
      <c r="B162" s="12" t="s">
        <v>2260</v>
      </c>
      <c r="C162" s="11" t="s">
        <v>20</v>
      </c>
      <c r="D162" s="20">
        <v>2</v>
      </c>
      <c r="E162" s="9">
        <v>719692.48</v>
      </c>
      <c r="F162" s="18">
        <v>198239.29299999998</v>
      </c>
      <c r="G162" s="7">
        <v>396478.58599999995</v>
      </c>
      <c r="H162" s="6" t="s">
        <v>1508</v>
      </c>
    </row>
    <row r="163" spans="1:8" ht="38.25" x14ac:dyDescent="0.25">
      <c r="A163" s="11" t="s">
        <v>2259</v>
      </c>
      <c r="B163" s="12" t="s">
        <v>2258</v>
      </c>
      <c r="C163" s="11" t="s">
        <v>20</v>
      </c>
      <c r="D163" s="20">
        <v>1</v>
      </c>
      <c r="E163" s="9">
        <v>3505.79</v>
      </c>
      <c r="F163" s="18">
        <v>1503.1064999999999</v>
      </c>
      <c r="G163" s="7">
        <v>1503.1064999999999</v>
      </c>
      <c r="H163" s="6" t="s">
        <v>1508</v>
      </c>
    </row>
    <row r="164" spans="1:8" ht="25.5" x14ac:dyDescent="0.25">
      <c r="A164" s="11" t="s">
        <v>2257</v>
      </c>
      <c r="B164" s="12" t="s">
        <v>2256</v>
      </c>
      <c r="C164" s="11" t="s">
        <v>20</v>
      </c>
      <c r="D164" s="20">
        <v>1</v>
      </c>
      <c r="E164" s="9">
        <v>14667.27</v>
      </c>
      <c r="F164" s="18">
        <v>6288.5934999999999</v>
      </c>
      <c r="G164" s="7">
        <v>6288.5934999999999</v>
      </c>
      <c r="H164" s="6" t="s">
        <v>1508</v>
      </c>
    </row>
    <row r="165" spans="1:8" ht="38.25" x14ac:dyDescent="0.25">
      <c r="A165" s="11" t="s">
        <v>2255</v>
      </c>
      <c r="B165" s="12" t="s">
        <v>2254</v>
      </c>
      <c r="C165" s="11" t="s">
        <v>20</v>
      </c>
      <c r="D165" s="20">
        <v>20</v>
      </c>
      <c r="E165" s="9">
        <v>47093.2</v>
      </c>
      <c r="F165" s="18">
        <v>1297.1804999999999</v>
      </c>
      <c r="G165" s="7">
        <v>25943.61</v>
      </c>
      <c r="H165" s="6" t="s">
        <v>1508</v>
      </c>
    </row>
    <row r="166" spans="1:8" ht="38.25" x14ac:dyDescent="0.25">
      <c r="A166" s="11" t="s">
        <v>2253</v>
      </c>
      <c r="B166" s="12" t="s">
        <v>2252</v>
      </c>
      <c r="C166" s="11" t="s">
        <v>20</v>
      </c>
      <c r="D166" s="20">
        <v>4</v>
      </c>
      <c r="E166" s="9">
        <v>8519.24</v>
      </c>
      <c r="F166" s="18">
        <v>1173.3119999999999</v>
      </c>
      <c r="G166" s="7">
        <v>4693.2479999999996</v>
      </c>
      <c r="H166" s="6" t="s">
        <v>1508</v>
      </c>
    </row>
    <row r="167" spans="1:8" ht="38.25" x14ac:dyDescent="0.25">
      <c r="A167" s="11" t="s">
        <v>2251</v>
      </c>
      <c r="B167" s="12" t="s">
        <v>2250</v>
      </c>
      <c r="C167" s="11" t="s">
        <v>20</v>
      </c>
      <c r="D167" s="20">
        <v>1</v>
      </c>
      <c r="E167" s="9">
        <v>7526.98</v>
      </c>
      <c r="F167" s="18">
        <v>4146.6144999999997</v>
      </c>
      <c r="G167" s="7">
        <v>4146.6144999999997</v>
      </c>
      <c r="H167" s="6" t="s">
        <v>1508</v>
      </c>
    </row>
    <row r="168" spans="1:8" ht="25.5" x14ac:dyDescent="0.25">
      <c r="A168" s="11" t="s">
        <v>2249</v>
      </c>
      <c r="B168" s="12" t="s">
        <v>2248</v>
      </c>
      <c r="C168" s="11" t="s">
        <v>20</v>
      </c>
      <c r="D168" s="20">
        <v>1</v>
      </c>
      <c r="E168" s="9">
        <v>1323.6</v>
      </c>
      <c r="F168" s="18">
        <v>567.49350000000004</v>
      </c>
      <c r="G168" s="7">
        <v>567.49350000000004</v>
      </c>
      <c r="H168" s="6" t="s">
        <v>1508</v>
      </c>
    </row>
    <row r="169" spans="1:8" ht="25.5" x14ac:dyDescent="0.25">
      <c r="A169" s="11" t="s">
        <v>2249</v>
      </c>
      <c r="B169" s="12" t="s">
        <v>2248</v>
      </c>
      <c r="C169" s="11" t="s">
        <v>20</v>
      </c>
      <c r="D169" s="20">
        <v>1</v>
      </c>
      <c r="E169" s="9">
        <v>1323.6</v>
      </c>
      <c r="F169" s="18">
        <v>567.49350000000004</v>
      </c>
      <c r="G169" s="7">
        <v>567.49350000000004</v>
      </c>
      <c r="H169" s="6" t="s">
        <v>1508</v>
      </c>
    </row>
    <row r="170" spans="1:8" ht="25.5" x14ac:dyDescent="0.25">
      <c r="A170" s="11" t="s">
        <v>2247</v>
      </c>
      <c r="B170" s="12" t="s">
        <v>2246</v>
      </c>
      <c r="C170" s="11" t="s">
        <v>20</v>
      </c>
      <c r="D170" s="20">
        <v>1</v>
      </c>
      <c r="E170" s="9">
        <v>1052.06</v>
      </c>
      <c r="F170" s="18">
        <v>451.06949999999995</v>
      </c>
      <c r="G170" s="7">
        <v>451.06949999999995</v>
      </c>
      <c r="H170" s="6" t="s">
        <v>1508</v>
      </c>
    </row>
    <row r="171" spans="1:8" ht="25.5" x14ac:dyDescent="0.25">
      <c r="A171" s="11" t="s">
        <v>2247</v>
      </c>
      <c r="B171" s="12" t="s">
        <v>2246</v>
      </c>
      <c r="C171" s="11" t="s">
        <v>20</v>
      </c>
      <c r="D171" s="20">
        <v>1</v>
      </c>
      <c r="E171" s="9">
        <v>1052.06</v>
      </c>
      <c r="F171" s="18">
        <v>451.06949999999995</v>
      </c>
      <c r="G171" s="7">
        <v>451.06949999999995</v>
      </c>
      <c r="H171" s="6" t="s">
        <v>1508</v>
      </c>
    </row>
    <row r="172" spans="1:8" ht="25.5" x14ac:dyDescent="0.25">
      <c r="A172" s="11" t="s">
        <v>2245</v>
      </c>
      <c r="B172" s="12" t="s">
        <v>2244</v>
      </c>
      <c r="C172" s="11" t="s">
        <v>20</v>
      </c>
      <c r="D172" s="20">
        <v>1</v>
      </c>
      <c r="E172" s="9">
        <v>964.38</v>
      </c>
      <c r="F172" s="18">
        <v>413.47949999999992</v>
      </c>
      <c r="G172" s="7">
        <v>413.47949999999992</v>
      </c>
      <c r="H172" s="6" t="s">
        <v>1508</v>
      </c>
    </row>
    <row r="173" spans="1:8" ht="25.5" x14ac:dyDescent="0.25">
      <c r="A173" s="11" t="s">
        <v>2245</v>
      </c>
      <c r="B173" s="12" t="s">
        <v>2244</v>
      </c>
      <c r="C173" s="11" t="s">
        <v>20</v>
      </c>
      <c r="D173" s="20">
        <v>1</v>
      </c>
      <c r="E173" s="9">
        <v>964.38</v>
      </c>
      <c r="F173" s="18">
        <v>413.47949999999992</v>
      </c>
      <c r="G173" s="7">
        <v>413.47949999999992</v>
      </c>
      <c r="H173" s="6" t="s">
        <v>1508</v>
      </c>
    </row>
    <row r="174" spans="1:8" ht="38.25" x14ac:dyDescent="0.25">
      <c r="A174" s="11" t="s">
        <v>2243</v>
      </c>
      <c r="B174" s="12" t="s">
        <v>2242</v>
      </c>
      <c r="C174" s="11" t="s">
        <v>20</v>
      </c>
      <c r="D174" s="20">
        <v>6</v>
      </c>
      <c r="E174" s="9">
        <v>17021.04</v>
      </c>
      <c r="F174" s="18">
        <v>1562.8164999999997</v>
      </c>
      <c r="G174" s="7">
        <v>9376.8989999999976</v>
      </c>
      <c r="H174" s="6" t="s">
        <v>1508</v>
      </c>
    </row>
    <row r="175" spans="1:8" ht="25.5" x14ac:dyDescent="0.25">
      <c r="A175" s="11" t="s">
        <v>2241</v>
      </c>
      <c r="B175" s="12" t="s">
        <v>2240</v>
      </c>
      <c r="C175" s="11" t="s">
        <v>20</v>
      </c>
      <c r="D175" s="20">
        <v>1</v>
      </c>
      <c r="E175" s="9">
        <v>9906.86</v>
      </c>
      <c r="F175" s="18">
        <v>4247.5649999999996</v>
      </c>
      <c r="G175" s="7">
        <v>4247.5649999999996</v>
      </c>
      <c r="H175" s="6" t="s">
        <v>1508</v>
      </c>
    </row>
    <row r="176" spans="1:8" ht="25.5" x14ac:dyDescent="0.25">
      <c r="A176" s="11" t="s">
        <v>2241</v>
      </c>
      <c r="B176" s="12" t="s">
        <v>2240</v>
      </c>
      <c r="C176" s="11" t="s">
        <v>20</v>
      </c>
      <c r="D176" s="20">
        <v>1</v>
      </c>
      <c r="E176" s="9">
        <v>9906.86</v>
      </c>
      <c r="F176" s="18">
        <v>4247.5649999999996</v>
      </c>
      <c r="G176" s="7">
        <v>4247.5649999999996</v>
      </c>
      <c r="H176" s="6" t="s">
        <v>1508</v>
      </c>
    </row>
    <row r="177" spans="1:8" ht="38.25" x14ac:dyDescent="0.25">
      <c r="A177" s="11" t="s">
        <v>2239</v>
      </c>
      <c r="B177" s="12" t="s">
        <v>2238</v>
      </c>
      <c r="C177" s="11" t="s">
        <v>20</v>
      </c>
      <c r="D177" s="20">
        <v>4</v>
      </c>
      <c r="E177" s="9">
        <v>7865.24</v>
      </c>
      <c r="F177" s="18">
        <v>843.05549999999994</v>
      </c>
      <c r="G177" s="7">
        <v>3372.2219999999998</v>
      </c>
      <c r="H177" s="6" t="s">
        <v>1508</v>
      </c>
    </row>
    <row r="178" spans="1:8" ht="25.5" x14ac:dyDescent="0.25">
      <c r="A178" s="11" t="s">
        <v>2237</v>
      </c>
      <c r="B178" s="12" t="s">
        <v>2236</v>
      </c>
      <c r="C178" s="11" t="s">
        <v>20</v>
      </c>
      <c r="D178" s="20">
        <v>4</v>
      </c>
      <c r="E178" s="9">
        <v>34678.6</v>
      </c>
      <c r="F178" s="18">
        <v>3717.1119999999996</v>
      </c>
      <c r="G178" s="7">
        <v>14868.447999999999</v>
      </c>
      <c r="H178" s="6" t="s">
        <v>1508</v>
      </c>
    </row>
    <row r="179" spans="1:8" ht="25.5" x14ac:dyDescent="0.25">
      <c r="A179" s="11" t="s">
        <v>2235</v>
      </c>
      <c r="B179" s="12" t="s">
        <v>2234</v>
      </c>
      <c r="C179" s="11" t="s">
        <v>20</v>
      </c>
      <c r="D179" s="20">
        <v>1</v>
      </c>
      <c r="E179" s="9">
        <v>3156.17</v>
      </c>
      <c r="F179" s="18">
        <v>1353.2085</v>
      </c>
      <c r="G179" s="7">
        <v>1353.2085</v>
      </c>
      <c r="H179" s="6" t="s">
        <v>1508</v>
      </c>
    </row>
    <row r="180" spans="1:8" ht="25.5" x14ac:dyDescent="0.25">
      <c r="A180" s="11" t="s">
        <v>2235</v>
      </c>
      <c r="B180" s="12" t="s">
        <v>2234</v>
      </c>
      <c r="C180" s="11" t="s">
        <v>20</v>
      </c>
      <c r="D180" s="20">
        <v>1</v>
      </c>
      <c r="E180" s="9">
        <v>3156.17</v>
      </c>
      <c r="F180" s="18">
        <v>1353.2085</v>
      </c>
      <c r="G180" s="7">
        <v>1353.2085</v>
      </c>
      <c r="H180" s="6" t="s">
        <v>1508</v>
      </c>
    </row>
    <row r="181" spans="1:8" ht="38.25" x14ac:dyDescent="0.25">
      <c r="A181" s="11" t="s">
        <v>2233</v>
      </c>
      <c r="B181" s="12" t="s">
        <v>2232</v>
      </c>
      <c r="C181" s="11" t="s">
        <v>20</v>
      </c>
      <c r="D181" s="20">
        <v>1</v>
      </c>
      <c r="E181" s="9">
        <v>110381.58</v>
      </c>
      <c r="F181" s="18">
        <v>47326.103999999999</v>
      </c>
      <c r="G181" s="7">
        <v>47326.103999999999</v>
      </c>
      <c r="H181" s="6" t="s">
        <v>1508</v>
      </c>
    </row>
    <row r="182" spans="1:8" ht="25.5" x14ac:dyDescent="0.25">
      <c r="A182" s="11" t="s">
        <v>2231</v>
      </c>
      <c r="B182" s="12" t="s">
        <v>2230</v>
      </c>
      <c r="C182" s="11" t="s">
        <v>20</v>
      </c>
      <c r="D182" s="20">
        <v>1</v>
      </c>
      <c r="E182" s="9">
        <v>220405.65</v>
      </c>
      <c r="F182" s="18">
        <v>94498.921999999991</v>
      </c>
      <c r="G182" s="7">
        <v>94498.921999999991</v>
      </c>
      <c r="H182" s="6" t="s">
        <v>1508</v>
      </c>
    </row>
    <row r="183" spans="1:8" ht="25.5" x14ac:dyDescent="0.25">
      <c r="A183" s="11" t="s">
        <v>2231</v>
      </c>
      <c r="B183" s="12" t="s">
        <v>2230</v>
      </c>
      <c r="C183" s="11" t="s">
        <v>20</v>
      </c>
      <c r="D183" s="20">
        <v>1</v>
      </c>
      <c r="E183" s="9">
        <v>220405.65</v>
      </c>
      <c r="F183" s="18">
        <v>94498.921999999991</v>
      </c>
      <c r="G183" s="7">
        <v>94498.921999999991</v>
      </c>
      <c r="H183" s="6" t="s">
        <v>1508</v>
      </c>
    </row>
    <row r="184" spans="1:8" ht="51" x14ac:dyDescent="0.25">
      <c r="A184" s="11" t="s">
        <v>2229</v>
      </c>
      <c r="B184" s="12" t="s">
        <v>2228</v>
      </c>
      <c r="C184" s="11" t="s">
        <v>20</v>
      </c>
      <c r="D184" s="20">
        <v>7</v>
      </c>
      <c r="E184" s="9">
        <v>13624.730000000001</v>
      </c>
      <c r="F184" s="18">
        <v>1072.2669999999998</v>
      </c>
      <c r="G184" s="7">
        <v>7505.8689999999988</v>
      </c>
      <c r="H184" s="6" t="s">
        <v>1508</v>
      </c>
    </row>
    <row r="185" spans="1:8" ht="38.25" x14ac:dyDescent="0.25">
      <c r="A185" s="11" t="s">
        <v>2227</v>
      </c>
      <c r="B185" s="12" t="s">
        <v>2226</v>
      </c>
      <c r="C185" s="11" t="s">
        <v>20</v>
      </c>
      <c r="D185" s="20">
        <v>1</v>
      </c>
      <c r="E185" s="9">
        <v>3696.49</v>
      </c>
      <c r="F185" s="18">
        <v>2036.3979999999997</v>
      </c>
      <c r="G185" s="7">
        <v>2036.3979999999997</v>
      </c>
      <c r="H185" s="6" t="s">
        <v>1508</v>
      </c>
    </row>
    <row r="186" spans="1:8" ht="25.5" x14ac:dyDescent="0.25">
      <c r="A186" s="11" t="s">
        <v>2225</v>
      </c>
      <c r="B186" s="12" t="s">
        <v>2224</v>
      </c>
      <c r="C186" s="11" t="s">
        <v>1657</v>
      </c>
      <c r="D186" s="20">
        <v>2</v>
      </c>
      <c r="E186" s="9">
        <v>278863.68</v>
      </c>
      <c r="F186" s="18">
        <v>76813.001999999993</v>
      </c>
      <c r="G186" s="7">
        <v>153626.00399999999</v>
      </c>
      <c r="H186" s="6" t="s">
        <v>1508</v>
      </c>
    </row>
    <row r="187" spans="1:8" ht="25.5" x14ac:dyDescent="0.25">
      <c r="A187" s="11" t="s">
        <v>2223</v>
      </c>
      <c r="B187" s="12" t="s">
        <v>2222</v>
      </c>
      <c r="C187" s="11" t="s">
        <v>20</v>
      </c>
      <c r="D187" s="20">
        <v>1</v>
      </c>
      <c r="E187" s="9">
        <v>52239.45</v>
      </c>
      <c r="F187" s="18">
        <v>28778.711499999998</v>
      </c>
      <c r="G187" s="7">
        <v>28778.711499999998</v>
      </c>
      <c r="H187" s="6" t="s">
        <v>1508</v>
      </c>
    </row>
    <row r="188" spans="1:8" ht="25.5" x14ac:dyDescent="0.25">
      <c r="A188" s="11" t="s">
        <v>2221</v>
      </c>
      <c r="B188" s="12" t="s">
        <v>2220</v>
      </c>
      <c r="C188" s="11" t="s">
        <v>20</v>
      </c>
      <c r="D188" s="20">
        <v>1</v>
      </c>
      <c r="E188" s="9">
        <v>161363.67000000001</v>
      </c>
      <c r="F188" s="18">
        <v>88895.247000000003</v>
      </c>
      <c r="G188" s="7">
        <v>88895.247000000003</v>
      </c>
      <c r="H188" s="6" t="s">
        <v>1508</v>
      </c>
    </row>
    <row r="189" spans="1:8" ht="25.5" x14ac:dyDescent="0.25">
      <c r="A189" s="11" t="s">
        <v>2219</v>
      </c>
      <c r="B189" s="12" t="s">
        <v>2218</v>
      </c>
      <c r="C189" s="11" t="s">
        <v>20</v>
      </c>
      <c r="D189" s="20">
        <v>1</v>
      </c>
      <c r="E189" s="9">
        <v>615022.92000000004</v>
      </c>
      <c r="F189" s="18">
        <v>338816.12799999997</v>
      </c>
      <c r="G189" s="7">
        <v>338816.12799999997</v>
      </c>
      <c r="H189" s="6" t="s">
        <v>1508</v>
      </c>
    </row>
    <row r="190" spans="1:8" ht="25.5" x14ac:dyDescent="0.25">
      <c r="A190" s="11" t="s">
        <v>2217</v>
      </c>
      <c r="B190" s="12" t="s">
        <v>2216</v>
      </c>
      <c r="C190" s="11" t="s">
        <v>20</v>
      </c>
      <c r="D190" s="20">
        <v>1</v>
      </c>
      <c r="E190" s="9">
        <v>912.94</v>
      </c>
      <c r="F190" s="18">
        <v>502.93949999999995</v>
      </c>
      <c r="G190" s="7">
        <v>502.93949999999995</v>
      </c>
      <c r="H190" s="6" t="s">
        <v>1508</v>
      </c>
    </row>
    <row r="191" spans="1:8" ht="25.5" x14ac:dyDescent="0.25">
      <c r="A191" s="11" t="s">
        <v>2215</v>
      </c>
      <c r="B191" s="12" t="s">
        <v>2214</v>
      </c>
      <c r="C191" s="11" t="s">
        <v>20</v>
      </c>
      <c r="D191" s="20">
        <v>2</v>
      </c>
      <c r="E191" s="9">
        <v>33452.080000000002</v>
      </c>
      <c r="F191" s="18">
        <v>9214.3765000000003</v>
      </c>
      <c r="G191" s="7">
        <v>18428.753000000001</v>
      </c>
      <c r="H191" s="6" t="s">
        <v>1508</v>
      </c>
    </row>
    <row r="192" spans="1:8" ht="25.5" x14ac:dyDescent="0.25">
      <c r="A192" s="11" t="s">
        <v>2213</v>
      </c>
      <c r="B192" s="12" t="s">
        <v>2212</v>
      </c>
      <c r="C192" s="11" t="s">
        <v>20</v>
      </c>
      <c r="D192" s="20">
        <v>8</v>
      </c>
      <c r="E192" s="9">
        <v>35539.839999999997</v>
      </c>
      <c r="F192" s="18">
        <v>2447.3609999999999</v>
      </c>
      <c r="G192" s="7">
        <v>19578.887999999999</v>
      </c>
      <c r="H192" s="6" t="s">
        <v>1508</v>
      </c>
    </row>
    <row r="193" spans="1:8" ht="25.5" x14ac:dyDescent="0.25">
      <c r="A193" s="11" t="s">
        <v>2211</v>
      </c>
      <c r="B193" s="12" t="s">
        <v>2210</v>
      </c>
      <c r="C193" s="11" t="s">
        <v>20</v>
      </c>
      <c r="D193" s="20">
        <v>6</v>
      </c>
      <c r="E193" s="9">
        <v>6003.9</v>
      </c>
      <c r="F193" s="18">
        <v>551.25699999999995</v>
      </c>
      <c r="G193" s="7">
        <v>3307.5419999999995</v>
      </c>
      <c r="H193" s="6" t="s">
        <v>1508</v>
      </c>
    </row>
    <row r="194" spans="1:8" ht="25.5" x14ac:dyDescent="0.25">
      <c r="A194" s="11" t="s">
        <v>2209</v>
      </c>
      <c r="B194" s="12" t="s">
        <v>2208</v>
      </c>
      <c r="C194" s="11" t="s">
        <v>20</v>
      </c>
      <c r="D194" s="20">
        <v>1</v>
      </c>
      <c r="E194" s="9">
        <v>461.85</v>
      </c>
      <c r="F194" s="18">
        <v>254.4325</v>
      </c>
      <c r="G194" s="7">
        <v>254.4325</v>
      </c>
      <c r="H194" s="6" t="s">
        <v>1508</v>
      </c>
    </row>
    <row r="195" spans="1:8" ht="25.5" x14ac:dyDescent="0.25">
      <c r="A195" s="11" t="s">
        <v>2207</v>
      </c>
      <c r="B195" s="12" t="s">
        <v>2206</v>
      </c>
      <c r="C195" s="11" t="s">
        <v>20</v>
      </c>
      <c r="D195" s="20">
        <v>1</v>
      </c>
      <c r="E195" s="9">
        <v>87.97</v>
      </c>
      <c r="F195" s="18">
        <v>48.460999999999999</v>
      </c>
      <c r="G195" s="7">
        <v>48.460999999999999</v>
      </c>
      <c r="H195" s="6" t="s">
        <v>1508</v>
      </c>
    </row>
    <row r="196" spans="1:8" ht="38.25" x14ac:dyDescent="0.25">
      <c r="A196" s="11" t="s">
        <v>2205</v>
      </c>
      <c r="B196" s="12" t="s">
        <v>2204</v>
      </c>
      <c r="C196" s="11" t="s">
        <v>20</v>
      </c>
      <c r="D196" s="20">
        <v>1</v>
      </c>
      <c r="E196" s="9">
        <v>516.83000000000004</v>
      </c>
      <c r="F196" s="18">
        <v>284.72149999999999</v>
      </c>
      <c r="G196" s="7">
        <v>284.72149999999999</v>
      </c>
      <c r="H196" s="6" t="s">
        <v>1508</v>
      </c>
    </row>
    <row r="197" spans="1:8" ht="25.5" x14ac:dyDescent="0.25">
      <c r="A197" s="11" t="s">
        <v>2203</v>
      </c>
      <c r="B197" s="12" t="s">
        <v>2202</v>
      </c>
      <c r="C197" s="11" t="s">
        <v>20</v>
      </c>
      <c r="D197" s="20">
        <v>1</v>
      </c>
      <c r="E197" s="9">
        <v>450.84</v>
      </c>
      <c r="F197" s="18">
        <v>248.36699999999999</v>
      </c>
      <c r="G197" s="7">
        <v>248.36699999999999</v>
      </c>
      <c r="H197" s="6" t="s">
        <v>1508</v>
      </c>
    </row>
    <row r="198" spans="1:8" ht="25.5" x14ac:dyDescent="0.25">
      <c r="A198" s="11" t="s">
        <v>2201</v>
      </c>
      <c r="B198" s="12" t="s">
        <v>2200</v>
      </c>
      <c r="C198" s="11" t="s">
        <v>20</v>
      </c>
      <c r="D198" s="20">
        <v>1</v>
      </c>
      <c r="E198" s="9">
        <v>96216.9</v>
      </c>
      <c r="F198" s="18">
        <v>53005.889999999992</v>
      </c>
      <c r="G198" s="7">
        <v>53005.889999999992</v>
      </c>
      <c r="H198" s="6" t="s">
        <v>1508</v>
      </c>
    </row>
    <row r="199" spans="1:8" ht="38.25" x14ac:dyDescent="0.25">
      <c r="A199" s="11" t="s">
        <v>2199</v>
      </c>
      <c r="B199" s="12" t="s">
        <v>2198</v>
      </c>
      <c r="C199" s="11" t="s">
        <v>20</v>
      </c>
      <c r="D199" s="20">
        <v>1</v>
      </c>
      <c r="E199" s="9">
        <v>26869.919999999998</v>
      </c>
      <c r="F199" s="18">
        <v>11520.477499999999</v>
      </c>
      <c r="G199" s="7">
        <v>11520.477499999999</v>
      </c>
      <c r="H199" s="6" t="s">
        <v>1508</v>
      </c>
    </row>
    <row r="200" spans="1:8" ht="38.25" x14ac:dyDescent="0.25">
      <c r="A200" s="11" t="s">
        <v>2197</v>
      </c>
      <c r="B200" s="12" t="s">
        <v>2196</v>
      </c>
      <c r="C200" s="11" t="s">
        <v>20</v>
      </c>
      <c r="D200" s="20">
        <v>1</v>
      </c>
      <c r="E200" s="9">
        <v>8217.65</v>
      </c>
      <c r="F200" s="18">
        <v>4489.7124999999996</v>
      </c>
      <c r="G200" s="7">
        <v>4489.7124999999996</v>
      </c>
      <c r="H200" s="6" t="s">
        <v>1508</v>
      </c>
    </row>
    <row r="201" spans="1:8" ht="38.25" x14ac:dyDescent="0.25">
      <c r="A201" s="11" t="s">
        <v>2195</v>
      </c>
      <c r="B201" s="12" t="s">
        <v>2194</v>
      </c>
      <c r="C201" s="11" t="s">
        <v>20</v>
      </c>
      <c r="D201" s="20">
        <v>1</v>
      </c>
      <c r="E201" s="9">
        <v>39975.410000000003</v>
      </c>
      <c r="F201" s="18">
        <v>17139.457999999999</v>
      </c>
      <c r="G201" s="7">
        <v>17139.457999999999</v>
      </c>
      <c r="H201" s="6" t="s">
        <v>1508</v>
      </c>
    </row>
    <row r="202" spans="1:8" ht="25.5" x14ac:dyDescent="0.25">
      <c r="A202" s="11" t="s">
        <v>2193</v>
      </c>
      <c r="B202" s="12" t="s">
        <v>2192</v>
      </c>
      <c r="C202" s="11" t="s">
        <v>20</v>
      </c>
      <c r="D202" s="20">
        <v>3</v>
      </c>
      <c r="E202" s="9">
        <v>81.03</v>
      </c>
      <c r="F202" s="18">
        <v>14.878499999999999</v>
      </c>
      <c r="G202" s="7">
        <v>44.635499999999993</v>
      </c>
      <c r="H202" s="6" t="s">
        <v>1508</v>
      </c>
    </row>
    <row r="203" spans="1:8" ht="25.5" x14ac:dyDescent="0.25">
      <c r="A203" s="11" t="s">
        <v>2191</v>
      </c>
      <c r="B203" s="12" t="s">
        <v>2190</v>
      </c>
      <c r="C203" s="11" t="s">
        <v>20</v>
      </c>
      <c r="D203" s="20">
        <v>12</v>
      </c>
      <c r="E203" s="9">
        <v>62651.28</v>
      </c>
      <c r="F203" s="18">
        <v>2238.4774999999995</v>
      </c>
      <c r="G203" s="7">
        <v>26861.729999999996</v>
      </c>
      <c r="H203" s="6" t="s">
        <v>1508</v>
      </c>
    </row>
    <row r="204" spans="1:8" ht="38.25" x14ac:dyDescent="0.25">
      <c r="A204" s="11" t="s">
        <v>2189</v>
      </c>
      <c r="B204" s="12" t="s">
        <v>2188</v>
      </c>
      <c r="C204" s="11" t="s">
        <v>20</v>
      </c>
      <c r="D204" s="20">
        <v>51</v>
      </c>
      <c r="E204" s="9">
        <v>4488</v>
      </c>
      <c r="F204" s="18">
        <v>50.235499999999995</v>
      </c>
      <c r="G204" s="7">
        <v>2562.0104999999999</v>
      </c>
      <c r="H204" s="6" t="s">
        <v>1508</v>
      </c>
    </row>
    <row r="205" spans="1:8" ht="38.25" x14ac:dyDescent="0.25">
      <c r="A205" s="11" t="s">
        <v>2187</v>
      </c>
      <c r="B205" s="12" t="s">
        <v>2186</v>
      </c>
      <c r="C205" s="11" t="s">
        <v>20</v>
      </c>
      <c r="D205" s="20">
        <v>2</v>
      </c>
      <c r="E205" s="9">
        <v>6740</v>
      </c>
      <c r="F205" s="18">
        <v>1923.7645</v>
      </c>
      <c r="G205" s="7">
        <v>3847.529</v>
      </c>
      <c r="H205" s="6" t="s">
        <v>1508</v>
      </c>
    </row>
    <row r="206" spans="1:8" ht="38.25" x14ac:dyDescent="0.25">
      <c r="A206" s="11" t="s">
        <v>2185</v>
      </c>
      <c r="B206" s="12" t="s">
        <v>2184</v>
      </c>
      <c r="C206" s="11" t="s">
        <v>20</v>
      </c>
      <c r="D206" s="20">
        <v>4</v>
      </c>
      <c r="E206" s="9">
        <v>1420</v>
      </c>
      <c r="F206" s="18">
        <v>202.65349999999998</v>
      </c>
      <c r="G206" s="7">
        <v>810.61399999999992</v>
      </c>
      <c r="H206" s="6" t="s">
        <v>1508</v>
      </c>
    </row>
    <row r="207" spans="1:8" ht="38.25" x14ac:dyDescent="0.25">
      <c r="A207" s="11" t="s">
        <v>2183</v>
      </c>
      <c r="B207" s="12" t="s">
        <v>2182</v>
      </c>
      <c r="C207" s="11" t="s">
        <v>20</v>
      </c>
      <c r="D207" s="20">
        <v>8</v>
      </c>
      <c r="E207" s="9">
        <v>880</v>
      </c>
      <c r="F207" s="18">
        <v>62.793499999999995</v>
      </c>
      <c r="G207" s="7">
        <v>502.34799999999996</v>
      </c>
      <c r="H207" s="6" t="s">
        <v>1508</v>
      </c>
    </row>
    <row r="208" spans="1:8" ht="38.25" x14ac:dyDescent="0.25">
      <c r="A208" s="11" t="s">
        <v>2181</v>
      </c>
      <c r="B208" s="12" t="s">
        <v>2180</v>
      </c>
      <c r="C208" s="11" t="s">
        <v>20</v>
      </c>
      <c r="D208" s="20">
        <v>2</v>
      </c>
      <c r="E208" s="9">
        <v>3920</v>
      </c>
      <c r="F208" s="18">
        <v>1118.866</v>
      </c>
      <c r="G208" s="7">
        <v>2237.732</v>
      </c>
      <c r="H208" s="6" t="s">
        <v>1508</v>
      </c>
    </row>
    <row r="209" spans="1:8" ht="38.25" x14ac:dyDescent="0.25">
      <c r="A209" s="11" t="s">
        <v>2179</v>
      </c>
      <c r="B209" s="12" t="s">
        <v>2178</v>
      </c>
      <c r="C209" s="11" t="s">
        <v>20</v>
      </c>
      <c r="D209" s="20">
        <v>2</v>
      </c>
      <c r="E209" s="9">
        <v>3990</v>
      </c>
      <c r="F209" s="18">
        <v>1138.8474999999999</v>
      </c>
      <c r="G209" s="7">
        <v>2277.6949999999997</v>
      </c>
      <c r="H209" s="6" t="s">
        <v>1508</v>
      </c>
    </row>
    <row r="210" spans="1:8" ht="38.25" x14ac:dyDescent="0.25">
      <c r="A210" s="11" t="s">
        <v>2177</v>
      </c>
      <c r="B210" s="12" t="s">
        <v>2176</v>
      </c>
      <c r="C210" s="11" t="s">
        <v>20</v>
      </c>
      <c r="D210" s="20">
        <v>2</v>
      </c>
      <c r="E210" s="9">
        <v>843248.02</v>
      </c>
      <c r="F210" s="18">
        <v>180771.29349999997</v>
      </c>
      <c r="G210" s="7">
        <v>361542.58699999994</v>
      </c>
      <c r="H210" s="6" t="s">
        <v>1508</v>
      </c>
    </row>
    <row r="211" spans="1:8" ht="38.25" x14ac:dyDescent="0.25">
      <c r="A211" s="11" t="s">
        <v>2175</v>
      </c>
      <c r="B211" s="12" t="s">
        <v>2174</v>
      </c>
      <c r="C211" s="11" t="s">
        <v>20</v>
      </c>
      <c r="D211" s="20">
        <v>1</v>
      </c>
      <c r="E211" s="9">
        <v>494907.2</v>
      </c>
      <c r="F211" s="18">
        <v>212191.46199999997</v>
      </c>
      <c r="G211" s="7">
        <v>212191.46199999997</v>
      </c>
      <c r="H211" s="6" t="s">
        <v>1508</v>
      </c>
    </row>
    <row r="212" spans="1:8" ht="51" x14ac:dyDescent="0.25">
      <c r="A212" s="11" t="s">
        <v>2173</v>
      </c>
      <c r="B212" s="12" t="s">
        <v>2172</v>
      </c>
      <c r="C212" s="11" t="s">
        <v>20</v>
      </c>
      <c r="D212" s="20">
        <v>1</v>
      </c>
      <c r="E212" s="9">
        <v>101862.91</v>
      </c>
      <c r="F212" s="18">
        <v>56116.276999999995</v>
      </c>
      <c r="G212" s="7">
        <v>56116.276999999995</v>
      </c>
      <c r="H212" s="6" t="s">
        <v>1508</v>
      </c>
    </row>
    <row r="213" spans="1:8" ht="38.25" x14ac:dyDescent="0.25">
      <c r="A213" s="11" t="s">
        <v>2171</v>
      </c>
      <c r="B213" s="12" t="s">
        <v>2170</v>
      </c>
      <c r="C213" s="11" t="s">
        <v>1657</v>
      </c>
      <c r="D213" s="20">
        <v>1</v>
      </c>
      <c r="E213" s="9">
        <v>26408.9</v>
      </c>
      <c r="F213" s="18">
        <v>14548.663499999999</v>
      </c>
      <c r="G213" s="7">
        <v>14548.663499999999</v>
      </c>
      <c r="H213" s="6" t="s">
        <v>1508</v>
      </c>
    </row>
    <row r="214" spans="1:8" ht="51" x14ac:dyDescent="0.25">
      <c r="A214" s="11" t="s">
        <v>2169</v>
      </c>
      <c r="B214" s="12" t="s">
        <v>2168</v>
      </c>
      <c r="C214" s="11" t="s">
        <v>20</v>
      </c>
      <c r="D214" s="20">
        <v>1</v>
      </c>
      <c r="E214" s="9">
        <v>940.83</v>
      </c>
      <c r="F214" s="18">
        <v>518.30449999999996</v>
      </c>
      <c r="G214" s="7">
        <v>518.30449999999996</v>
      </c>
      <c r="H214" s="6" t="s">
        <v>1508</v>
      </c>
    </row>
    <row r="215" spans="1:8" ht="51" x14ac:dyDescent="0.25">
      <c r="A215" s="11" t="s">
        <v>2167</v>
      </c>
      <c r="B215" s="12" t="s">
        <v>2166</v>
      </c>
      <c r="C215" s="11" t="s">
        <v>20</v>
      </c>
      <c r="D215" s="20">
        <v>1</v>
      </c>
      <c r="E215" s="9">
        <v>1230.2</v>
      </c>
      <c r="F215" s="18">
        <v>527.44999999999993</v>
      </c>
      <c r="G215" s="7">
        <v>527.44999999999993</v>
      </c>
      <c r="H215" s="6" t="s">
        <v>1508</v>
      </c>
    </row>
    <row r="216" spans="1:8" ht="51" x14ac:dyDescent="0.25">
      <c r="A216" s="11" t="s">
        <v>2165</v>
      </c>
      <c r="B216" s="12" t="s">
        <v>2164</v>
      </c>
      <c r="C216" s="11" t="s">
        <v>20</v>
      </c>
      <c r="D216" s="20">
        <v>6</v>
      </c>
      <c r="E216" s="9">
        <v>3632.16</v>
      </c>
      <c r="F216" s="18">
        <v>259.54950000000002</v>
      </c>
      <c r="G216" s="7">
        <v>1557.297</v>
      </c>
      <c r="H216" s="6" t="s">
        <v>1508</v>
      </c>
    </row>
    <row r="217" spans="1:8" ht="51" x14ac:dyDescent="0.25">
      <c r="A217" s="11" t="s">
        <v>2163</v>
      </c>
      <c r="B217" s="12" t="s">
        <v>2162</v>
      </c>
      <c r="C217" s="11" t="s">
        <v>20</v>
      </c>
      <c r="D217" s="20">
        <v>6</v>
      </c>
      <c r="E217" s="9">
        <v>57965.520000000004</v>
      </c>
      <c r="F217" s="18">
        <v>4142.1204999999991</v>
      </c>
      <c r="G217" s="7">
        <v>24852.722999999994</v>
      </c>
      <c r="H217" s="6" t="s">
        <v>1508</v>
      </c>
    </row>
    <row r="218" spans="1:8" ht="38.25" x14ac:dyDescent="0.25">
      <c r="A218" s="11" t="s">
        <v>2161</v>
      </c>
      <c r="B218" s="12" t="s">
        <v>2160</v>
      </c>
      <c r="C218" s="11" t="s">
        <v>20</v>
      </c>
      <c r="D218" s="20">
        <v>2</v>
      </c>
      <c r="E218" s="9">
        <v>1031.58</v>
      </c>
      <c r="F218" s="18">
        <v>284.14749999999998</v>
      </c>
      <c r="G218" s="7">
        <v>568.29499999999996</v>
      </c>
      <c r="H218" s="6" t="s">
        <v>1508</v>
      </c>
    </row>
    <row r="219" spans="1:8" ht="38.25" x14ac:dyDescent="0.25">
      <c r="A219" s="11" t="s">
        <v>2159</v>
      </c>
      <c r="B219" s="12" t="s">
        <v>2158</v>
      </c>
      <c r="C219" s="11" t="s">
        <v>20</v>
      </c>
      <c r="D219" s="20">
        <v>2</v>
      </c>
      <c r="E219" s="9">
        <v>803.94</v>
      </c>
      <c r="F219" s="18">
        <v>221.44499999999999</v>
      </c>
      <c r="G219" s="7">
        <v>442.89</v>
      </c>
      <c r="H219" s="6" t="s">
        <v>1508</v>
      </c>
    </row>
    <row r="220" spans="1:8" ht="25.5" x14ac:dyDescent="0.25">
      <c r="A220" s="11" t="s">
        <v>2157</v>
      </c>
      <c r="B220" s="12" t="s">
        <v>2156</v>
      </c>
      <c r="C220" s="11" t="s">
        <v>20</v>
      </c>
      <c r="D220" s="20">
        <v>2</v>
      </c>
      <c r="E220" s="9">
        <v>7865.24</v>
      </c>
      <c r="F220" s="18">
        <v>1686.1109999999999</v>
      </c>
      <c r="G220" s="7">
        <v>3372.2219999999998</v>
      </c>
      <c r="H220" s="6" t="s">
        <v>1508</v>
      </c>
    </row>
    <row r="221" spans="1:8" ht="38.25" x14ac:dyDescent="0.25">
      <c r="A221" s="11" t="s">
        <v>2155</v>
      </c>
      <c r="B221" s="12" t="s">
        <v>2154</v>
      </c>
      <c r="C221" s="11" t="s">
        <v>20</v>
      </c>
      <c r="D221" s="20">
        <v>2</v>
      </c>
      <c r="E221" s="9">
        <v>12207</v>
      </c>
      <c r="F221" s="18">
        <v>3362.4184999999998</v>
      </c>
      <c r="G221" s="7">
        <v>6724.8369999999995</v>
      </c>
      <c r="H221" s="6" t="s">
        <v>1508</v>
      </c>
    </row>
    <row r="222" spans="1:8" ht="25.5" x14ac:dyDescent="0.25">
      <c r="A222" s="11" t="s">
        <v>2153</v>
      </c>
      <c r="B222" s="12" t="s">
        <v>2152</v>
      </c>
      <c r="C222" s="11" t="s">
        <v>20</v>
      </c>
      <c r="D222" s="20">
        <v>4</v>
      </c>
      <c r="E222" s="9">
        <v>281306.48</v>
      </c>
      <c r="F222" s="18">
        <v>38742.934999999998</v>
      </c>
      <c r="G222" s="7">
        <v>154971.74</v>
      </c>
      <c r="H222" s="6" t="s">
        <v>1508</v>
      </c>
    </row>
    <row r="223" spans="1:8" ht="25.5" x14ac:dyDescent="0.25">
      <c r="A223" s="11" t="s">
        <v>2151</v>
      </c>
      <c r="B223" s="12" t="s">
        <v>2150</v>
      </c>
      <c r="C223" s="11" t="s">
        <v>20</v>
      </c>
      <c r="D223" s="20">
        <v>4</v>
      </c>
      <c r="E223" s="9">
        <v>655396.84</v>
      </c>
      <c r="F223" s="18">
        <v>90264.531000000003</v>
      </c>
      <c r="G223" s="7">
        <v>361058.12400000001</v>
      </c>
      <c r="H223" s="6" t="s">
        <v>1508</v>
      </c>
    </row>
    <row r="224" spans="1:8" ht="25.5" x14ac:dyDescent="0.25">
      <c r="A224" s="11" t="s">
        <v>2149</v>
      </c>
      <c r="B224" s="12" t="s">
        <v>2148</v>
      </c>
      <c r="C224" s="11" t="s">
        <v>20</v>
      </c>
      <c r="D224" s="20">
        <v>8</v>
      </c>
      <c r="E224" s="9">
        <v>8273.76</v>
      </c>
      <c r="F224" s="18">
        <v>569.75099999999998</v>
      </c>
      <c r="G224" s="7">
        <v>4558.0079999999998</v>
      </c>
      <c r="H224" s="6" t="s">
        <v>1508</v>
      </c>
    </row>
    <row r="225" spans="1:8" ht="25.5" x14ac:dyDescent="0.25">
      <c r="A225" s="11" t="s">
        <v>2147</v>
      </c>
      <c r="B225" s="12" t="s">
        <v>2146</v>
      </c>
      <c r="C225" s="11" t="s">
        <v>20</v>
      </c>
      <c r="D225" s="20">
        <v>2</v>
      </c>
      <c r="E225" s="9">
        <v>28514.78</v>
      </c>
      <c r="F225" s="18">
        <v>7854.3954999999996</v>
      </c>
      <c r="G225" s="7">
        <v>15708.790999999999</v>
      </c>
      <c r="H225" s="6" t="s">
        <v>1508</v>
      </c>
    </row>
    <row r="226" spans="1:8" ht="25.5" x14ac:dyDescent="0.25">
      <c r="A226" s="11" t="s">
        <v>2145</v>
      </c>
      <c r="B226" s="12" t="s">
        <v>2144</v>
      </c>
      <c r="C226" s="11" t="s">
        <v>20</v>
      </c>
      <c r="D226" s="20">
        <v>2</v>
      </c>
      <c r="E226" s="9">
        <v>43141.54</v>
      </c>
      <c r="F226" s="18">
        <v>11883.336499999999</v>
      </c>
      <c r="G226" s="7">
        <v>23766.672999999999</v>
      </c>
      <c r="H226" s="6" t="s">
        <v>1508</v>
      </c>
    </row>
    <row r="227" spans="1:8" ht="38.25" x14ac:dyDescent="0.25">
      <c r="A227" s="11" t="s">
        <v>2143</v>
      </c>
      <c r="B227" s="12" t="s">
        <v>2142</v>
      </c>
      <c r="C227" s="11" t="s">
        <v>20</v>
      </c>
      <c r="D227" s="20">
        <v>2</v>
      </c>
      <c r="E227" s="9">
        <v>205576.4</v>
      </c>
      <c r="F227" s="18">
        <v>56626.020499999999</v>
      </c>
      <c r="G227" s="7">
        <v>113252.041</v>
      </c>
      <c r="H227" s="6" t="s">
        <v>1508</v>
      </c>
    </row>
    <row r="228" spans="1:8" ht="38.25" x14ac:dyDescent="0.25">
      <c r="A228" s="11" t="s">
        <v>2141</v>
      </c>
      <c r="B228" s="12" t="s">
        <v>2140</v>
      </c>
      <c r="C228" s="11" t="s">
        <v>20</v>
      </c>
      <c r="D228" s="20">
        <v>2</v>
      </c>
      <c r="E228" s="9">
        <v>21956.82</v>
      </c>
      <c r="F228" s="18">
        <v>6048.0069999999996</v>
      </c>
      <c r="G228" s="7">
        <v>12096.013999999999</v>
      </c>
      <c r="H228" s="6" t="s">
        <v>1508</v>
      </c>
    </row>
    <row r="229" spans="1:8" ht="25.5" x14ac:dyDescent="0.25">
      <c r="A229" s="11" t="s">
        <v>2139</v>
      </c>
      <c r="B229" s="12" t="s">
        <v>2138</v>
      </c>
      <c r="C229" s="11" t="s">
        <v>20</v>
      </c>
      <c r="D229" s="20">
        <v>2</v>
      </c>
      <c r="E229" s="9">
        <v>9041.0400000000009</v>
      </c>
      <c r="F229" s="18">
        <v>2490.355</v>
      </c>
      <c r="G229" s="7">
        <v>4980.71</v>
      </c>
      <c r="H229" s="6" t="s">
        <v>1508</v>
      </c>
    </row>
    <row r="230" spans="1:8" ht="38.25" x14ac:dyDescent="0.25">
      <c r="A230" s="11" t="s">
        <v>2137</v>
      </c>
      <c r="B230" s="12" t="s">
        <v>2136</v>
      </c>
      <c r="C230" s="11" t="s">
        <v>20</v>
      </c>
      <c r="D230" s="20">
        <v>3</v>
      </c>
      <c r="E230" s="9">
        <v>2214.12</v>
      </c>
      <c r="F230" s="18">
        <v>406.58449999999999</v>
      </c>
      <c r="G230" s="7">
        <v>1219.7535</v>
      </c>
      <c r="H230" s="6" t="s">
        <v>1508</v>
      </c>
    </row>
    <row r="231" spans="1:8" ht="38.25" x14ac:dyDescent="0.25">
      <c r="A231" s="11" t="s">
        <v>2135</v>
      </c>
      <c r="B231" s="12" t="s">
        <v>2134</v>
      </c>
      <c r="C231" s="11" t="s">
        <v>20</v>
      </c>
      <c r="D231" s="20">
        <v>2</v>
      </c>
      <c r="E231" s="9">
        <v>27551.919999999998</v>
      </c>
      <c r="F231" s="18">
        <v>7589.1759999999995</v>
      </c>
      <c r="G231" s="7">
        <v>15178.351999999999</v>
      </c>
      <c r="H231" s="6" t="s">
        <v>1508</v>
      </c>
    </row>
    <row r="232" spans="1:8" ht="38.25" x14ac:dyDescent="0.25">
      <c r="A232" s="11" t="s">
        <v>2133</v>
      </c>
      <c r="B232" s="12" t="s">
        <v>2132</v>
      </c>
      <c r="C232" s="11" t="s">
        <v>20</v>
      </c>
      <c r="D232" s="20">
        <v>2</v>
      </c>
      <c r="E232" s="9">
        <v>9339.7000000000007</v>
      </c>
      <c r="F232" s="18">
        <v>2572.6189999999997</v>
      </c>
      <c r="G232" s="7">
        <v>5145.2379999999994</v>
      </c>
      <c r="H232" s="6" t="s">
        <v>1508</v>
      </c>
    </row>
    <row r="233" spans="1:8" ht="38.25" x14ac:dyDescent="0.25">
      <c r="A233" s="11" t="s">
        <v>2131</v>
      </c>
      <c r="B233" s="12" t="s">
        <v>2130</v>
      </c>
      <c r="C233" s="11" t="s">
        <v>20</v>
      </c>
      <c r="D233" s="20">
        <v>2</v>
      </c>
      <c r="E233" s="9">
        <v>469074.88</v>
      </c>
      <c r="F233" s="18">
        <v>129206.67549999998</v>
      </c>
      <c r="G233" s="7">
        <v>258413.35099999997</v>
      </c>
      <c r="H233" s="6" t="s">
        <v>1508</v>
      </c>
    </row>
    <row r="234" spans="1:8" ht="38.25" x14ac:dyDescent="0.25">
      <c r="A234" s="11" t="s">
        <v>2129</v>
      </c>
      <c r="B234" s="12" t="s">
        <v>2128</v>
      </c>
      <c r="C234" s="11" t="s">
        <v>20</v>
      </c>
      <c r="D234" s="20">
        <v>1</v>
      </c>
      <c r="E234" s="9">
        <v>11024.19</v>
      </c>
      <c r="F234" s="18">
        <v>4726.6204999999991</v>
      </c>
      <c r="G234" s="7">
        <v>4726.6204999999991</v>
      </c>
      <c r="H234" s="6" t="s">
        <v>1508</v>
      </c>
    </row>
    <row r="235" spans="1:8" ht="38.25" x14ac:dyDescent="0.25">
      <c r="A235" s="11" t="s">
        <v>2129</v>
      </c>
      <c r="B235" s="12" t="s">
        <v>2128</v>
      </c>
      <c r="C235" s="11" t="s">
        <v>20</v>
      </c>
      <c r="D235" s="20">
        <v>2</v>
      </c>
      <c r="E235" s="9">
        <v>22048.38</v>
      </c>
      <c r="F235" s="18">
        <v>4726.6204999999991</v>
      </c>
      <c r="G235" s="7">
        <v>9453.2409999999982</v>
      </c>
      <c r="H235" s="6" t="s">
        <v>1508</v>
      </c>
    </row>
    <row r="236" spans="1:8" ht="38.25" x14ac:dyDescent="0.25">
      <c r="A236" s="11" t="s">
        <v>2127</v>
      </c>
      <c r="B236" s="12" t="s">
        <v>2126</v>
      </c>
      <c r="C236" s="11" t="s">
        <v>20</v>
      </c>
      <c r="D236" s="20">
        <v>1</v>
      </c>
      <c r="E236" s="9">
        <v>14370.74</v>
      </c>
      <c r="F236" s="18">
        <v>6161.4559999999992</v>
      </c>
      <c r="G236" s="7">
        <v>6161.4559999999992</v>
      </c>
      <c r="H236" s="6" t="s">
        <v>1508</v>
      </c>
    </row>
    <row r="237" spans="1:8" ht="38.25" x14ac:dyDescent="0.25">
      <c r="A237" s="11" t="s">
        <v>2127</v>
      </c>
      <c r="B237" s="12" t="s">
        <v>2126</v>
      </c>
      <c r="C237" s="11" t="s">
        <v>20</v>
      </c>
      <c r="D237" s="20">
        <v>2</v>
      </c>
      <c r="E237" s="9">
        <v>28741.48</v>
      </c>
      <c r="F237" s="18">
        <v>6161.4559999999992</v>
      </c>
      <c r="G237" s="7">
        <v>12322.911999999998</v>
      </c>
      <c r="H237" s="6" t="s">
        <v>1508</v>
      </c>
    </row>
    <row r="238" spans="1:8" ht="51" x14ac:dyDescent="0.25">
      <c r="A238" s="11" t="s">
        <v>2125</v>
      </c>
      <c r="B238" s="12" t="s">
        <v>2124</v>
      </c>
      <c r="C238" s="11" t="s">
        <v>20</v>
      </c>
      <c r="D238" s="20">
        <v>2</v>
      </c>
      <c r="E238" s="9">
        <v>52297.58</v>
      </c>
      <c r="F238" s="18">
        <v>14405.369999999997</v>
      </c>
      <c r="G238" s="7">
        <v>28810.739999999994</v>
      </c>
      <c r="H238" s="6" t="s">
        <v>1508</v>
      </c>
    </row>
    <row r="239" spans="1:8" ht="38.25" x14ac:dyDescent="0.25">
      <c r="A239" s="11" t="s">
        <v>2123</v>
      </c>
      <c r="B239" s="12" t="s">
        <v>2122</v>
      </c>
      <c r="C239" s="11" t="s">
        <v>20</v>
      </c>
      <c r="D239" s="20">
        <v>3</v>
      </c>
      <c r="E239" s="9">
        <v>20820</v>
      </c>
      <c r="F239" s="18">
        <v>3823.2459999999996</v>
      </c>
      <c r="G239" s="7">
        <v>11469.737999999999</v>
      </c>
      <c r="H239" s="6" t="s">
        <v>1508</v>
      </c>
    </row>
    <row r="240" spans="1:8" ht="25.5" x14ac:dyDescent="0.25">
      <c r="A240" s="11" t="s">
        <v>2121</v>
      </c>
      <c r="B240" s="12" t="s">
        <v>2120</v>
      </c>
      <c r="C240" s="11" t="s">
        <v>20</v>
      </c>
      <c r="D240" s="20">
        <v>1</v>
      </c>
      <c r="E240" s="9">
        <v>1213.8399999999999</v>
      </c>
      <c r="F240" s="18">
        <v>520.4325</v>
      </c>
      <c r="G240" s="7">
        <v>520.4325</v>
      </c>
      <c r="H240" s="6" t="s">
        <v>1508</v>
      </c>
    </row>
    <row r="241" spans="1:8" ht="38.25" x14ac:dyDescent="0.25">
      <c r="A241" s="11" t="s">
        <v>2119</v>
      </c>
      <c r="B241" s="12" t="s">
        <v>2118</v>
      </c>
      <c r="C241" s="11" t="s">
        <v>20</v>
      </c>
      <c r="D241" s="20">
        <v>1</v>
      </c>
      <c r="E241" s="9">
        <v>55435.01</v>
      </c>
      <c r="F241" s="18">
        <v>23767.761499999997</v>
      </c>
      <c r="G241" s="7">
        <v>23767.761499999997</v>
      </c>
      <c r="H241" s="6" t="s">
        <v>1508</v>
      </c>
    </row>
    <row r="242" spans="1:8" ht="51" x14ac:dyDescent="0.25">
      <c r="A242" s="11" t="s">
        <v>2117</v>
      </c>
      <c r="B242" s="12" t="s">
        <v>2116</v>
      </c>
      <c r="C242" s="11" t="s">
        <v>1657</v>
      </c>
      <c r="D242" s="20">
        <v>1</v>
      </c>
      <c r="E242" s="9">
        <v>12618.66</v>
      </c>
      <c r="F242" s="18">
        <v>6894.2054999999991</v>
      </c>
      <c r="G242" s="7">
        <v>6894.2054999999991</v>
      </c>
      <c r="H242" s="6" t="s">
        <v>1508</v>
      </c>
    </row>
    <row r="243" spans="1:8" ht="51" x14ac:dyDescent="0.25">
      <c r="A243" s="11" t="s">
        <v>2115</v>
      </c>
      <c r="B243" s="12" t="s">
        <v>2114</v>
      </c>
      <c r="C243" s="11" t="s">
        <v>20</v>
      </c>
      <c r="D243" s="20">
        <v>3</v>
      </c>
      <c r="E243" s="9">
        <v>13213.47</v>
      </c>
      <c r="F243" s="18">
        <v>2688.5005000000001</v>
      </c>
      <c r="G243" s="7">
        <v>8065.5015000000003</v>
      </c>
      <c r="H243" s="6" t="s">
        <v>1508</v>
      </c>
    </row>
    <row r="244" spans="1:8" ht="51" x14ac:dyDescent="0.25">
      <c r="A244" s="11" t="s">
        <v>2113</v>
      </c>
      <c r="B244" s="12" t="s">
        <v>2112</v>
      </c>
      <c r="C244" s="11" t="s">
        <v>20</v>
      </c>
      <c r="D244" s="20">
        <v>1</v>
      </c>
      <c r="E244" s="9">
        <v>61009.45</v>
      </c>
      <c r="F244" s="18">
        <v>37240.167999999998</v>
      </c>
      <c r="G244" s="7">
        <v>37240.167999999998</v>
      </c>
      <c r="H244" s="6" t="s">
        <v>1508</v>
      </c>
    </row>
    <row r="245" spans="1:8" ht="25.5" x14ac:dyDescent="0.25">
      <c r="A245" s="11" t="s">
        <v>2111</v>
      </c>
      <c r="B245" s="12" t="s">
        <v>2110</v>
      </c>
      <c r="C245" s="11" t="s">
        <v>20</v>
      </c>
      <c r="D245" s="20">
        <v>4</v>
      </c>
      <c r="E245" s="9">
        <v>1106.8800000000001</v>
      </c>
      <c r="F245" s="18">
        <v>152.446</v>
      </c>
      <c r="G245" s="7">
        <v>609.78399999999999</v>
      </c>
      <c r="H245" s="6" t="s">
        <v>1508</v>
      </c>
    </row>
    <row r="246" spans="1:8" ht="25.5" x14ac:dyDescent="0.25">
      <c r="A246" s="11" t="s">
        <v>2109</v>
      </c>
      <c r="B246" s="12" t="s">
        <v>2108</v>
      </c>
      <c r="C246" s="11" t="s">
        <v>20</v>
      </c>
      <c r="D246" s="20">
        <v>1</v>
      </c>
      <c r="E246" s="9">
        <v>506.1</v>
      </c>
      <c r="F246" s="18">
        <v>278.81</v>
      </c>
      <c r="G246" s="7">
        <v>278.81</v>
      </c>
      <c r="H246" s="6" t="s">
        <v>1508</v>
      </c>
    </row>
    <row r="247" spans="1:8" ht="38.25" x14ac:dyDescent="0.25">
      <c r="A247" s="11" t="s">
        <v>2107</v>
      </c>
      <c r="B247" s="12" t="s">
        <v>2106</v>
      </c>
      <c r="C247" s="11" t="s">
        <v>20</v>
      </c>
      <c r="D247" s="20">
        <v>3</v>
      </c>
      <c r="E247" s="9">
        <v>4387.8599999999997</v>
      </c>
      <c r="F247" s="18">
        <v>805.75599999999986</v>
      </c>
      <c r="G247" s="7">
        <v>2417.2679999999996</v>
      </c>
      <c r="H247" s="6" t="s">
        <v>1508</v>
      </c>
    </row>
    <row r="248" spans="1:8" ht="25.5" x14ac:dyDescent="0.25">
      <c r="A248" s="11" t="s">
        <v>2105</v>
      </c>
      <c r="B248" s="12" t="s">
        <v>2104</v>
      </c>
      <c r="C248" s="11" t="s">
        <v>20</v>
      </c>
      <c r="D248" s="20">
        <v>1</v>
      </c>
      <c r="E248" s="9">
        <v>664.82</v>
      </c>
      <c r="F248" s="18">
        <v>285.03999999999996</v>
      </c>
      <c r="G248" s="7">
        <v>285.03999999999996</v>
      </c>
      <c r="H248" s="6" t="s">
        <v>1508</v>
      </c>
    </row>
    <row r="249" spans="1:8" ht="25.5" x14ac:dyDescent="0.25">
      <c r="A249" s="11" t="s">
        <v>2103</v>
      </c>
      <c r="B249" s="12" t="s">
        <v>2102</v>
      </c>
      <c r="C249" s="11" t="s">
        <v>20</v>
      </c>
      <c r="D249" s="20">
        <v>1</v>
      </c>
      <c r="E249" s="9">
        <v>506.1</v>
      </c>
      <c r="F249" s="18">
        <v>278.81</v>
      </c>
      <c r="G249" s="7">
        <v>278.81</v>
      </c>
      <c r="H249" s="6" t="s">
        <v>1508</v>
      </c>
    </row>
    <row r="250" spans="1:8" ht="25.5" x14ac:dyDescent="0.25">
      <c r="A250" s="11" t="s">
        <v>2101</v>
      </c>
      <c r="B250" s="12" t="s">
        <v>2100</v>
      </c>
      <c r="C250" s="11" t="s">
        <v>20</v>
      </c>
      <c r="D250" s="20">
        <v>1</v>
      </c>
      <c r="E250" s="9">
        <v>18767.509999999998</v>
      </c>
      <c r="F250" s="18">
        <v>10339.021000000001</v>
      </c>
      <c r="G250" s="7">
        <v>10339.021000000001</v>
      </c>
      <c r="H250" s="6" t="s">
        <v>1508</v>
      </c>
    </row>
    <row r="251" spans="1:8" ht="25.5" x14ac:dyDescent="0.25">
      <c r="A251" s="11" t="s">
        <v>2099</v>
      </c>
      <c r="B251" s="12" t="s">
        <v>2098</v>
      </c>
      <c r="C251" s="11" t="s">
        <v>20</v>
      </c>
      <c r="D251" s="20">
        <v>1</v>
      </c>
      <c r="E251" s="9">
        <v>23363.54</v>
      </c>
      <c r="F251" s="18">
        <v>12870.973499999998</v>
      </c>
      <c r="G251" s="7">
        <v>12870.973499999998</v>
      </c>
      <c r="H251" s="6" t="s">
        <v>1508</v>
      </c>
    </row>
    <row r="252" spans="1:8" ht="51" x14ac:dyDescent="0.25">
      <c r="A252" s="11" t="s">
        <v>2097</v>
      </c>
      <c r="B252" s="12" t="s">
        <v>2096</v>
      </c>
      <c r="C252" s="11" t="s">
        <v>20</v>
      </c>
      <c r="D252" s="20">
        <v>2</v>
      </c>
      <c r="E252" s="9">
        <v>8808.98</v>
      </c>
      <c r="F252" s="18">
        <v>2688.5005000000001</v>
      </c>
      <c r="G252" s="7">
        <v>5377.0010000000002</v>
      </c>
      <c r="H252" s="6" t="s">
        <v>1508</v>
      </c>
    </row>
    <row r="253" spans="1:8" ht="51" x14ac:dyDescent="0.25">
      <c r="A253" s="11" t="s">
        <v>2095</v>
      </c>
      <c r="B253" s="12" t="s">
        <v>2094</v>
      </c>
      <c r="C253" s="11" t="s">
        <v>20</v>
      </c>
      <c r="D253" s="20">
        <v>2</v>
      </c>
      <c r="E253" s="9">
        <v>8808.98</v>
      </c>
      <c r="F253" s="18">
        <v>2688.5005000000001</v>
      </c>
      <c r="G253" s="7">
        <v>5377.0010000000002</v>
      </c>
      <c r="H253" s="6" t="s">
        <v>1508</v>
      </c>
    </row>
    <row r="254" spans="1:8" ht="51" x14ac:dyDescent="0.25">
      <c r="A254" s="11" t="s">
        <v>2093</v>
      </c>
      <c r="B254" s="12" t="s">
        <v>2092</v>
      </c>
      <c r="C254" s="11" t="s">
        <v>20</v>
      </c>
      <c r="D254" s="20">
        <v>1</v>
      </c>
      <c r="E254" s="9">
        <v>261048.48</v>
      </c>
      <c r="F254" s="18">
        <v>159343.99249999999</v>
      </c>
      <c r="G254" s="7">
        <v>159343.99249999999</v>
      </c>
      <c r="H254" s="6" t="s">
        <v>1508</v>
      </c>
    </row>
    <row r="255" spans="1:8" ht="38.25" x14ac:dyDescent="0.25">
      <c r="A255" s="11" t="s">
        <v>2091</v>
      </c>
      <c r="B255" s="12" t="s">
        <v>2090</v>
      </c>
      <c r="C255" s="11" t="s">
        <v>20</v>
      </c>
      <c r="D255" s="20">
        <v>4</v>
      </c>
      <c r="E255" s="9">
        <v>24175.72</v>
      </c>
      <c r="F255" s="18">
        <v>3329.6024999999995</v>
      </c>
      <c r="G255" s="7">
        <v>13318.409999999998</v>
      </c>
      <c r="H255" s="6" t="s">
        <v>1508</v>
      </c>
    </row>
    <row r="256" spans="1:8" ht="38.25" x14ac:dyDescent="0.25">
      <c r="A256" s="11" t="s">
        <v>2089</v>
      </c>
      <c r="B256" s="12" t="s">
        <v>2088</v>
      </c>
      <c r="C256" s="11" t="s">
        <v>20</v>
      </c>
      <c r="D256" s="20">
        <v>3</v>
      </c>
      <c r="E256" s="9">
        <v>11317.77</v>
      </c>
      <c r="F256" s="18">
        <v>2078.3209999999999</v>
      </c>
      <c r="G256" s="7">
        <v>6234.9629999999997</v>
      </c>
      <c r="H256" s="6" t="s">
        <v>1508</v>
      </c>
    </row>
    <row r="257" spans="1:8" ht="38.25" x14ac:dyDescent="0.25">
      <c r="A257" s="11" t="s">
        <v>2087</v>
      </c>
      <c r="B257" s="12" t="s">
        <v>2086</v>
      </c>
      <c r="C257" s="11" t="s">
        <v>20</v>
      </c>
      <c r="D257" s="20">
        <v>3</v>
      </c>
      <c r="E257" s="9">
        <v>1516.83</v>
      </c>
      <c r="F257" s="18">
        <v>278.54050000000001</v>
      </c>
      <c r="G257" s="7">
        <v>835.62149999999997</v>
      </c>
      <c r="H257" s="6" t="s">
        <v>1508</v>
      </c>
    </row>
    <row r="258" spans="1:8" ht="38.25" x14ac:dyDescent="0.25">
      <c r="A258" s="11" t="s">
        <v>2085</v>
      </c>
      <c r="B258" s="12" t="s">
        <v>2084</v>
      </c>
      <c r="C258" s="11" t="s">
        <v>20</v>
      </c>
      <c r="D258" s="20">
        <v>4</v>
      </c>
      <c r="E258" s="9">
        <v>4013.72</v>
      </c>
      <c r="F258" s="18">
        <v>552.79</v>
      </c>
      <c r="G258" s="7">
        <v>2211.16</v>
      </c>
      <c r="H258" s="6" t="s">
        <v>1508</v>
      </c>
    </row>
    <row r="259" spans="1:8" ht="51" x14ac:dyDescent="0.25">
      <c r="A259" s="11" t="s">
        <v>2083</v>
      </c>
      <c r="B259" s="12" t="s">
        <v>2082</v>
      </c>
      <c r="C259" s="11" t="s">
        <v>20</v>
      </c>
      <c r="D259" s="20">
        <v>1</v>
      </c>
      <c r="E259" s="9">
        <v>2422.54</v>
      </c>
      <c r="F259" s="18">
        <v>1323.5529999999999</v>
      </c>
      <c r="G259" s="7">
        <v>1323.5529999999999</v>
      </c>
      <c r="H259" s="6" t="s">
        <v>1508</v>
      </c>
    </row>
    <row r="260" spans="1:8" ht="51" x14ac:dyDescent="0.25">
      <c r="A260" s="11" t="s">
        <v>2081</v>
      </c>
      <c r="B260" s="12" t="s">
        <v>2080</v>
      </c>
      <c r="C260" s="11" t="s">
        <v>20</v>
      </c>
      <c r="D260" s="20">
        <v>1</v>
      </c>
      <c r="E260" s="9">
        <v>20343.32</v>
      </c>
      <c r="F260" s="18">
        <v>11114.571999999998</v>
      </c>
      <c r="G260" s="7">
        <v>11114.571999999998</v>
      </c>
      <c r="H260" s="6" t="s">
        <v>1508</v>
      </c>
    </row>
    <row r="261" spans="1:8" ht="51" x14ac:dyDescent="0.25">
      <c r="A261" s="11" t="s">
        <v>2079</v>
      </c>
      <c r="B261" s="12" t="s">
        <v>2078</v>
      </c>
      <c r="C261" s="11" t="s">
        <v>20</v>
      </c>
      <c r="D261" s="20">
        <v>2</v>
      </c>
      <c r="E261" s="9">
        <v>2606.7800000000002</v>
      </c>
      <c r="F261" s="18">
        <v>712.10649999999998</v>
      </c>
      <c r="G261" s="7">
        <v>1424.213</v>
      </c>
      <c r="H261" s="6" t="s">
        <v>1508</v>
      </c>
    </row>
    <row r="262" spans="1:8" ht="51" x14ac:dyDescent="0.25">
      <c r="A262" s="11" t="s">
        <v>2077</v>
      </c>
      <c r="B262" s="12" t="s">
        <v>2076</v>
      </c>
      <c r="C262" s="11" t="s">
        <v>20</v>
      </c>
      <c r="D262" s="20">
        <v>1</v>
      </c>
      <c r="E262" s="9">
        <v>550.58000000000004</v>
      </c>
      <c r="F262" s="18">
        <v>300.81099999999998</v>
      </c>
      <c r="G262" s="7">
        <v>300.81099999999998</v>
      </c>
      <c r="H262" s="6" t="s">
        <v>1508</v>
      </c>
    </row>
    <row r="263" spans="1:8" ht="51" x14ac:dyDescent="0.25">
      <c r="A263" s="11" t="s">
        <v>2075</v>
      </c>
      <c r="B263" s="12" t="s">
        <v>2074</v>
      </c>
      <c r="C263" s="11" t="s">
        <v>20</v>
      </c>
      <c r="D263" s="20">
        <v>2</v>
      </c>
      <c r="E263" s="9">
        <v>2624.06</v>
      </c>
      <c r="F263" s="18">
        <v>716.82799999999997</v>
      </c>
      <c r="G263" s="7">
        <v>1433.6559999999999</v>
      </c>
      <c r="H263" s="6" t="s">
        <v>1508</v>
      </c>
    </row>
    <row r="264" spans="1:8" x14ac:dyDescent="0.25">
      <c r="A264" s="11" t="s">
        <v>2073</v>
      </c>
      <c r="B264" s="12" t="s">
        <v>2072</v>
      </c>
      <c r="C264" s="11" t="s">
        <v>20</v>
      </c>
      <c r="D264" s="20">
        <v>60</v>
      </c>
      <c r="E264" s="9">
        <v>39480</v>
      </c>
      <c r="F264" s="18">
        <v>282.11749999999995</v>
      </c>
      <c r="G264" s="7">
        <v>16927.049999999996</v>
      </c>
      <c r="H264" s="6" t="s">
        <v>1508</v>
      </c>
    </row>
    <row r="265" spans="1:8" x14ac:dyDescent="0.25">
      <c r="A265" s="11" t="s">
        <v>2071</v>
      </c>
      <c r="B265" s="12" t="s">
        <v>2070</v>
      </c>
      <c r="C265" s="11" t="s">
        <v>20</v>
      </c>
      <c r="D265" s="20">
        <v>90</v>
      </c>
      <c r="E265" s="9">
        <v>495</v>
      </c>
      <c r="F265" s="18">
        <v>2.359</v>
      </c>
      <c r="G265" s="7">
        <v>212.31</v>
      </c>
      <c r="H265" s="6" t="s">
        <v>1508</v>
      </c>
    </row>
    <row r="266" spans="1:8" x14ac:dyDescent="0.25">
      <c r="A266" s="11" t="s">
        <v>2069</v>
      </c>
      <c r="B266" s="12" t="s">
        <v>2068</v>
      </c>
      <c r="C266" s="11" t="s">
        <v>20</v>
      </c>
      <c r="D266" s="20">
        <v>45</v>
      </c>
      <c r="E266" s="9">
        <v>1272.6000000000001</v>
      </c>
      <c r="F266" s="18">
        <v>12.123999999999999</v>
      </c>
      <c r="G266" s="7">
        <v>545.57999999999993</v>
      </c>
      <c r="H266" s="6" t="s">
        <v>1508</v>
      </c>
    </row>
    <row r="267" spans="1:8" x14ac:dyDescent="0.25">
      <c r="A267" s="11" t="s">
        <v>2067</v>
      </c>
      <c r="B267" s="12" t="s">
        <v>2066</v>
      </c>
      <c r="C267" s="11" t="s">
        <v>20</v>
      </c>
      <c r="D267" s="20">
        <v>45</v>
      </c>
      <c r="E267" s="9">
        <v>6433.2000000000007</v>
      </c>
      <c r="F267" s="18">
        <v>61.295499999999997</v>
      </c>
      <c r="G267" s="7">
        <v>2758.2974999999997</v>
      </c>
      <c r="H267" s="6" t="s">
        <v>1508</v>
      </c>
    </row>
    <row r="268" spans="1:8" x14ac:dyDescent="0.25">
      <c r="A268" s="11" t="s">
        <v>2065</v>
      </c>
      <c r="B268" s="12" t="s">
        <v>2064</v>
      </c>
      <c r="C268" s="11" t="s">
        <v>20</v>
      </c>
      <c r="D268" s="20">
        <v>45</v>
      </c>
      <c r="E268" s="9">
        <v>3501</v>
      </c>
      <c r="F268" s="18">
        <v>33.358499999999999</v>
      </c>
      <c r="G268" s="7">
        <v>1501.1324999999999</v>
      </c>
      <c r="H268" s="6" t="s">
        <v>1508</v>
      </c>
    </row>
    <row r="269" spans="1:8" ht="25.5" x14ac:dyDescent="0.25">
      <c r="A269" s="11" t="s">
        <v>2063</v>
      </c>
      <c r="B269" s="12" t="s">
        <v>2062</v>
      </c>
      <c r="C269" s="11" t="s">
        <v>20</v>
      </c>
      <c r="D269" s="20">
        <v>1</v>
      </c>
      <c r="E269" s="9">
        <v>12597.16</v>
      </c>
      <c r="F269" s="18">
        <v>6939.7754999999997</v>
      </c>
      <c r="G269" s="7">
        <v>6939.7754999999997</v>
      </c>
      <c r="H269" s="6" t="s">
        <v>1508</v>
      </c>
    </row>
    <row r="270" spans="1:8" ht="25.5" x14ac:dyDescent="0.25">
      <c r="A270" s="11" t="s">
        <v>2061</v>
      </c>
      <c r="B270" s="12" t="s">
        <v>2060</v>
      </c>
      <c r="C270" s="11" t="s">
        <v>20</v>
      </c>
      <c r="D270" s="20">
        <v>1</v>
      </c>
      <c r="E270" s="9">
        <v>133290.32999999999</v>
      </c>
      <c r="F270" s="18">
        <v>72823.17349999999</v>
      </c>
      <c r="G270" s="7">
        <v>72823.17349999999</v>
      </c>
      <c r="H270" s="6" t="s">
        <v>1508</v>
      </c>
    </row>
    <row r="271" spans="1:8" ht="38.25" x14ac:dyDescent="0.25">
      <c r="A271" s="11" t="s">
        <v>2059</v>
      </c>
      <c r="B271" s="12" t="s">
        <v>2058</v>
      </c>
      <c r="C271" s="11" t="s">
        <v>20</v>
      </c>
      <c r="D271" s="20">
        <v>2</v>
      </c>
      <c r="E271" s="9">
        <v>1711.86</v>
      </c>
      <c r="F271" s="18">
        <v>522.45899999999995</v>
      </c>
      <c r="G271" s="7">
        <v>1044.9179999999999</v>
      </c>
      <c r="H271" s="6" t="s">
        <v>1508</v>
      </c>
    </row>
    <row r="272" spans="1:8" ht="38.25" x14ac:dyDescent="0.25">
      <c r="A272" s="11" t="s">
        <v>2057</v>
      </c>
      <c r="B272" s="12" t="s">
        <v>2056</v>
      </c>
      <c r="C272" s="11" t="s">
        <v>20</v>
      </c>
      <c r="D272" s="20">
        <v>1</v>
      </c>
      <c r="E272" s="9">
        <v>5420.34</v>
      </c>
      <c r="F272" s="18">
        <v>3308.5744999999997</v>
      </c>
      <c r="G272" s="7">
        <v>3308.5744999999997</v>
      </c>
      <c r="H272" s="6" t="s">
        <v>1508</v>
      </c>
    </row>
    <row r="273" spans="1:8" ht="38.25" x14ac:dyDescent="0.25">
      <c r="A273" s="11" t="s">
        <v>2055</v>
      </c>
      <c r="B273" s="12" t="s">
        <v>2054</v>
      </c>
      <c r="C273" s="11" t="s">
        <v>20</v>
      </c>
      <c r="D273" s="20">
        <v>24</v>
      </c>
      <c r="E273" s="9">
        <v>10169.52</v>
      </c>
      <c r="F273" s="18">
        <v>258.6465</v>
      </c>
      <c r="G273" s="7">
        <v>6207.5159999999996</v>
      </c>
      <c r="H273" s="6" t="s">
        <v>1508</v>
      </c>
    </row>
    <row r="274" spans="1:8" ht="38.25" x14ac:dyDescent="0.25">
      <c r="A274" s="11" t="s">
        <v>2053</v>
      </c>
      <c r="B274" s="12" t="s">
        <v>2052</v>
      </c>
      <c r="C274" s="11" t="s">
        <v>1657</v>
      </c>
      <c r="D274" s="20">
        <v>1</v>
      </c>
      <c r="E274" s="9">
        <v>7555.62</v>
      </c>
      <c r="F274" s="18">
        <v>4162.3924999999999</v>
      </c>
      <c r="G274" s="7">
        <v>4162.3924999999999</v>
      </c>
      <c r="H274" s="6" t="s">
        <v>1508</v>
      </c>
    </row>
    <row r="275" spans="1:8" ht="38.25" x14ac:dyDescent="0.25">
      <c r="A275" s="11" t="s">
        <v>2051</v>
      </c>
      <c r="B275" s="12" t="s">
        <v>2050</v>
      </c>
      <c r="C275" s="11" t="s">
        <v>1657</v>
      </c>
      <c r="D275" s="20">
        <v>2</v>
      </c>
      <c r="E275" s="9">
        <v>4714.5200000000004</v>
      </c>
      <c r="F275" s="18">
        <v>1298.6154999999999</v>
      </c>
      <c r="G275" s="7">
        <v>2597.2309999999998</v>
      </c>
      <c r="H275" s="6" t="s">
        <v>1508</v>
      </c>
    </row>
    <row r="276" spans="1:8" ht="38.25" x14ac:dyDescent="0.25">
      <c r="A276" s="11" t="s">
        <v>2049</v>
      </c>
      <c r="B276" s="12" t="s">
        <v>2048</v>
      </c>
      <c r="C276" s="11" t="s">
        <v>1657</v>
      </c>
      <c r="D276" s="20">
        <v>1</v>
      </c>
      <c r="E276" s="9">
        <v>2946.57</v>
      </c>
      <c r="F276" s="18">
        <v>1623.2649999999999</v>
      </c>
      <c r="G276" s="7">
        <v>1623.2649999999999</v>
      </c>
      <c r="H276" s="6" t="s">
        <v>1508</v>
      </c>
    </row>
    <row r="277" spans="1:8" ht="38.25" x14ac:dyDescent="0.25">
      <c r="A277" s="11" t="s">
        <v>2047</v>
      </c>
      <c r="B277" s="12" t="s">
        <v>2046</v>
      </c>
      <c r="C277" s="11" t="s">
        <v>1657</v>
      </c>
      <c r="D277" s="20">
        <v>5</v>
      </c>
      <c r="E277" s="9">
        <v>7455.5999999999995</v>
      </c>
      <c r="F277" s="18">
        <v>821.45699999999999</v>
      </c>
      <c r="G277" s="7">
        <v>4107.2849999999999</v>
      </c>
      <c r="H277" s="6" t="s">
        <v>1508</v>
      </c>
    </row>
    <row r="278" spans="1:8" ht="38.25" x14ac:dyDescent="0.25">
      <c r="A278" s="11" t="s">
        <v>2045</v>
      </c>
      <c r="B278" s="12" t="s">
        <v>2044</v>
      </c>
      <c r="C278" s="11" t="s">
        <v>1657</v>
      </c>
      <c r="D278" s="20">
        <v>3</v>
      </c>
      <c r="E278" s="9">
        <v>12743.130000000001</v>
      </c>
      <c r="F278" s="18">
        <v>2340.0649999999996</v>
      </c>
      <c r="G278" s="7">
        <v>7020.1949999999988</v>
      </c>
      <c r="H278" s="6" t="s">
        <v>1508</v>
      </c>
    </row>
    <row r="279" spans="1:8" ht="38.25" x14ac:dyDescent="0.25">
      <c r="A279" s="11" t="s">
        <v>2043</v>
      </c>
      <c r="B279" s="12" t="s">
        <v>2042</v>
      </c>
      <c r="C279" s="11" t="s">
        <v>1657</v>
      </c>
      <c r="D279" s="20">
        <v>2</v>
      </c>
      <c r="E279" s="9">
        <v>7706.06</v>
      </c>
      <c r="F279" s="18">
        <v>2122.6345000000001</v>
      </c>
      <c r="G279" s="7">
        <v>4245.2690000000002</v>
      </c>
      <c r="H279" s="6" t="s">
        <v>1508</v>
      </c>
    </row>
    <row r="280" spans="1:8" ht="25.5" x14ac:dyDescent="0.25">
      <c r="A280" s="11" t="s">
        <v>2041</v>
      </c>
      <c r="B280" s="12" t="s">
        <v>2040</v>
      </c>
      <c r="C280" s="11" t="s">
        <v>20</v>
      </c>
      <c r="D280" s="20">
        <v>1</v>
      </c>
      <c r="E280" s="9">
        <v>15545.22</v>
      </c>
      <c r="F280" s="18">
        <v>8563.8629999999994</v>
      </c>
      <c r="G280" s="7">
        <v>8563.8629999999994</v>
      </c>
      <c r="H280" s="6" t="s">
        <v>1508</v>
      </c>
    </row>
    <row r="281" spans="1:8" ht="38.25" x14ac:dyDescent="0.25">
      <c r="A281" s="11" t="s">
        <v>2039</v>
      </c>
      <c r="B281" s="12" t="s">
        <v>2038</v>
      </c>
      <c r="C281" s="11" t="s">
        <v>20</v>
      </c>
      <c r="D281" s="20">
        <v>1</v>
      </c>
      <c r="E281" s="9">
        <v>4535.79</v>
      </c>
      <c r="F281" s="18">
        <v>2498.7655</v>
      </c>
      <c r="G281" s="7">
        <v>2498.7655</v>
      </c>
      <c r="H281" s="6" t="s">
        <v>1508</v>
      </c>
    </row>
    <row r="282" spans="1:8" ht="38.25" x14ac:dyDescent="0.25">
      <c r="A282" s="11" t="s">
        <v>2037</v>
      </c>
      <c r="B282" s="12" t="s">
        <v>2036</v>
      </c>
      <c r="C282" s="11" t="s">
        <v>20</v>
      </c>
      <c r="D282" s="20">
        <v>3</v>
      </c>
      <c r="E282" s="9">
        <v>4689.33</v>
      </c>
      <c r="F282" s="18">
        <v>861.11900000000003</v>
      </c>
      <c r="G282" s="7">
        <v>2583.357</v>
      </c>
      <c r="H282" s="6" t="s">
        <v>1508</v>
      </c>
    </row>
    <row r="283" spans="1:8" ht="51" x14ac:dyDescent="0.25">
      <c r="A283" s="11" t="s">
        <v>2035</v>
      </c>
      <c r="B283" s="12" t="s">
        <v>2034</v>
      </c>
      <c r="C283" s="11" t="s">
        <v>1657</v>
      </c>
      <c r="D283" s="20">
        <v>2</v>
      </c>
      <c r="E283" s="9">
        <v>25690.98</v>
      </c>
      <c r="F283" s="18">
        <v>7076.579999999999</v>
      </c>
      <c r="G283" s="7">
        <v>14153.159999999998</v>
      </c>
      <c r="H283" s="6" t="s">
        <v>1508</v>
      </c>
    </row>
    <row r="284" spans="1:8" ht="38.25" x14ac:dyDescent="0.25">
      <c r="A284" s="11" t="s">
        <v>2033</v>
      </c>
      <c r="B284" s="12" t="s">
        <v>2032</v>
      </c>
      <c r="C284" s="11" t="s">
        <v>20</v>
      </c>
      <c r="D284" s="20">
        <v>2</v>
      </c>
      <c r="E284" s="9">
        <v>8421.4599999999991</v>
      </c>
      <c r="F284" s="18">
        <v>2319.6914999999999</v>
      </c>
      <c r="G284" s="7">
        <v>4639.3829999999998</v>
      </c>
      <c r="H284" s="6" t="s">
        <v>1508</v>
      </c>
    </row>
    <row r="285" spans="1:8" ht="38.25" x14ac:dyDescent="0.25">
      <c r="A285" s="11" t="s">
        <v>2031</v>
      </c>
      <c r="B285" s="12" t="s">
        <v>2030</v>
      </c>
      <c r="C285" s="11" t="s">
        <v>20</v>
      </c>
      <c r="D285" s="20">
        <v>6</v>
      </c>
      <c r="E285" s="9">
        <v>4432.38</v>
      </c>
      <c r="F285" s="18">
        <v>406.96599999999995</v>
      </c>
      <c r="G285" s="7">
        <v>2441.7959999999998</v>
      </c>
      <c r="H285" s="6" t="s">
        <v>1508</v>
      </c>
    </row>
    <row r="286" spans="1:8" ht="38.25" x14ac:dyDescent="0.25">
      <c r="A286" s="11" t="s">
        <v>2029</v>
      </c>
      <c r="B286" s="12" t="s">
        <v>2028</v>
      </c>
      <c r="C286" s="11" t="s">
        <v>20</v>
      </c>
      <c r="D286" s="20">
        <v>2</v>
      </c>
      <c r="E286" s="9">
        <v>95708.32</v>
      </c>
      <c r="F286" s="18">
        <v>26145.118999999999</v>
      </c>
      <c r="G286" s="7">
        <v>52290.237999999998</v>
      </c>
      <c r="H286" s="6" t="s">
        <v>1508</v>
      </c>
    </row>
    <row r="287" spans="1:8" ht="51" x14ac:dyDescent="0.25">
      <c r="A287" s="11" t="s">
        <v>2027</v>
      </c>
      <c r="B287" s="12" t="s">
        <v>2026</v>
      </c>
      <c r="C287" s="11" t="s">
        <v>20</v>
      </c>
      <c r="D287" s="20">
        <v>1</v>
      </c>
      <c r="E287" s="9">
        <v>1164317.06</v>
      </c>
      <c r="F287" s="18">
        <v>636124.62549999997</v>
      </c>
      <c r="G287" s="7">
        <v>636124.62549999997</v>
      </c>
      <c r="H287" s="6" t="s">
        <v>1508</v>
      </c>
    </row>
    <row r="288" spans="1:8" ht="38.25" x14ac:dyDescent="0.25">
      <c r="A288" s="11" t="s">
        <v>2025</v>
      </c>
      <c r="B288" s="12" t="s">
        <v>2024</v>
      </c>
      <c r="C288" s="11" t="s">
        <v>20</v>
      </c>
      <c r="D288" s="20">
        <v>1</v>
      </c>
      <c r="E288" s="9">
        <v>2973.55</v>
      </c>
      <c r="F288" s="18">
        <v>1624.5984999999998</v>
      </c>
      <c r="G288" s="7">
        <v>1624.5984999999998</v>
      </c>
      <c r="H288" s="6" t="s">
        <v>1508</v>
      </c>
    </row>
    <row r="289" spans="1:8" ht="25.5" x14ac:dyDescent="0.25">
      <c r="A289" s="11" t="s">
        <v>2023</v>
      </c>
      <c r="B289" s="12" t="s">
        <v>2022</v>
      </c>
      <c r="C289" s="11" t="s">
        <v>3</v>
      </c>
      <c r="D289" s="20">
        <v>30</v>
      </c>
      <c r="E289" s="9">
        <v>99000</v>
      </c>
      <c r="F289" s="18">
        <v>1414.875</v>
      </c>
      <c r="G289" s="7">
        <v>42446.25</v>
      </c>
      <c r="H289" s="6" t="s">
        <v>1508</v>
      </c>
    </row>
    <row r="290" spans="1:8" ht="25.5" x14ac:dyDescent="0.25">
      <c r="A290" s="11" t="s">
        <v>2021</v>
      </c>
      <c r="B290" s="12" t="s">
        <v>2020</v>
      </c>
      <c r="C290" s="11" t="s">
        <v>20</v>
      </c>
      <c r="D290" s="20">
        <v>1</v>
      </c>
      <c r="E290" s="9">
        <v>5168.18</v>
      </c>
      <c r="F290" s="18">
        <v>2215.857</v>
      </c>
      <c r="G290" s="7">
        <v>2215.857</v>
      </c>
      <c r="H290" s="6" t="s">
        <v>1508</v>
      </c>
    </row>
    <row r="291" spans="1:8" ht="38.25" x14ac:dyDescent="0.25">
      <c r="A291" s="11" t="s">
        <v>2019</v>
      </c>
      <c r="B291" s="12" t="s">
        <v>2018</v>
      </c>
      <c r="C291" s="11" t="s">
        <v>20</v>
      </c>
      <c r="D291" s="20">
        <v>1</v>
      </c>
      <c r="E291" s="9">
        <v>17903.46</v>
      </c>
      <c r="F291" s="18">
        <v>7676.1090000000004</v>
      </c>
      <c r="G291" s="7">
        <v>7676.1090000000004</v>
      </c>
      <c r="H291" s="6" t="s">
        <v>1508</v>
      </c>
    </row>
    <row r="292" spans="1:8" ht="38.25" x14ac:dyDescent="0.25">
      <c r="A292" s="11" t="s">
        <v>2017</v>
      </c>
      <c r="B292" s="12" t="s">
        <v>2016</v>
      </c>
      <c r="C292" s="11" t="s">
        <v>20</v>
      </c>
      <c r="D292" s="20">
        <v>1</v>
      </c>
      <c r="E292" s="9">
        <v>4806.8900000000003</v>
      </c>
      <c r="F292" s="18">
        <v>2060.9539999999997</v>
      </c>
      <c r="G292" s="7">
        <v>2060.9539999999997</v>
      </c>
      <c r="H292" s="6" t="s">
        <v>1508</v>
      </c>
    </row>
    <row r="293" spans="1:8" ht="38.25" x14ac:dyDescent="0.25">
      <c r="A293" s="11" t="s">
        <v>2015</v>
      </c>
      <c r="B293" s="12" t="s">
        <v>2014</v>
      </c>
      <c r="C293" s="11" t="s">
        <v>20</v>
      </c>
      <c r="D293" s="20">
        <v>1</v>
      </c>
      <c r="E293" s="9">
        <v>2581.48</v>
      </c>
      <c r="F293" s="18">
        <v>1106.8084999999999</v>
      </c>
      <c r="G293" s="7">
        <v>1106.8084999999999</v>
      </c>
      <c r="H293" s="6" t="s">
        <v>1508</v>
      </c>
    </row>
    <row r="294" spans="1:8" ht="38.25" x14ac:dyDescent="0.25">
      <c r="A294" s="11" t="s">
        <v>2015</v>
      </c>
      <c r="B294" s="12" t="s">
        <v>2014</v>
      </c>
      <c r="C294" s="11" t="s">
        <v>20</v>
      </c>
      <c r="D294" s="20">
        <v>1</v>
      </c>
      <c r="E294" s="9">
        <v>2581.48</v>
      </c>
      <c r="F294" s="18">
        <v>1106.8084999999999</v>
      </c>
      <c r="G294" s="7">
        <v>1106.8084999999999</v>
      </c>
      <c r="H294" s="6" t="s">
        <v>1508</v>
      </c>
    </row>
    <row r="295" spans="1:8" ht="38.25" x14ac:dyDescent="0.25">
      <c r="A295" s="11" t="s">
        <v>2013</v>
      </c>
      <c r="B295" s="12" t="s">
        <v>2012</v>
      </c>
      <c r="C295" s="11" t="s">
        <v>20</v>
      </c>
      <c r="D295" s="20">
        <v>1</v>
      </c>
      <c r="E295" s="9">
        <v>4626.25</v>
      </c>
      <c r="F295" s="18">
        <v>1983.5059999999999</v>
      </c>
      <c r="G295" s="7">
        <v>1983.5059999999999</v>
      </c>
      <c r="H295" s="6" t="s">
        <v>1508</v>
      </c>
    </row>
    <row r="296" spans="1:8" ht="38.25" x14ac:dyDescent="0.25">
      <c r="A296" s="11" t="s">
        <v>2011</v>
      </c>
      <c r="B296" s="12" t="s">
        <v>2010</v>
      </c>
      <c r="C296" s="11" t="s">
        <v>20</v>
      </c>
      <c r="D296" s="20">
        <v>2</v>
      </c>
      <c r="E296" s="9">
        <v>9613.7800000000007</v>
      </c>
      <c r="F296" s="18">
        <v>2060.9539999999997</v>
      </c>
      <c r="G296" s="7">
        <v>4121.9079999999994</v>
      </c>
      <c r="H296" s="6" t="s">
        <v>1508</v>
      </c>
    </row>
    <row r="297" spans="1:8" ht="38.25" x14ac:dyDescent="0.25">
      <c r="A297" s="11" t="s">
        <v>2009</v>
      </c>
      <c r="B297" s="12" t="s">
        <v>2008</v>
      </c>
      <c r="C297" s="11" t="s">
        <v>20</v>
      </c>
      <c r="D297" s="20">
        <v>2</v>
      </c>
      <c r="E297" s="9">
        <v>114386.32</v>
      </c>
      <c r="F297" s="18">
        <v>24521.566999999995</v>
      </c>
      <c r="G297" s="7">
        <v>49043.133999999991</v>
      </c>
      <c r="H297" s="6" t="s">
        <v>1508</v>
      </c>
    </row>
    <row r="298" spans="1:8" ht="25.5" x14ac:dyDescent="0.25">
      <c r="A298" s="11" t="s">
        <v>2007</v>
      </c>
      <c r="B298" s="12" t="s">
        <v>2006</v>
      </c>
      <c r="C298" s="11" t="s">
        <v>20</v>
      </c>
      <c r="D298" s="20">
        <v>2</v>
      </c>
      <c r="E298" s="9">
        <v>12142.78</v>
      </c>
      <c r="F298" s="18">
        <v>2603.1074999999996</v>
      </c>
      <c r="G298" s="7">
        <v>5206.2149999999992</v>
      </c>
      <c r="H298" s="6" t="s">
        <v>1508</v>
      </c>
    </row>
    <row r="299" spans="1:8" ht="25.5" x14ac:dyDescent="0.25">
      <c r="A299" s="11" t="s">
        <v>2005</v>
      </c>
      <c r="B299" s="12" t="s">
        <v>2004</v>
      </c>
      <c r="C299" s="11" t="s">
        <v>20</v>
      </c>
      <c r="D299" s="20">
        <v>2</v>
      </c>
      <c r="E299" s="9">
        <v>12130.14</v>
      </c>
      <c r="F299" s="18">
        <v>2600.3984999999998</v>
      </c>
      <c r="G299" s="7">
        <v>5200.7969999999996</v>
      </c>
      <c r="H299" s="6" t="s">
        <v>1508</v>
      </c>
    </row>
    <row r="300" spans="1:8" ht="38.25" x14ac:dyDescent="0.25">
      <c r="A300" s="11" t="s">
        <v>2003</v>
      </c>
      <c r="B300" s="12" t="s">
        <v>2002</v>
      </c>
      <c r="C300" s="11" t="s">
        <v>20</v>
      </c>
      <c r="D300" s="20">
        <v>1</v>
      </c>
      <c r="E300" s="9">
        <v>27909</v>
      </c>
      <c r="F300" s="18">
        <v>11965.985499999999</v>
      </c>
      <c r="G300" s="7">
        <v>11965.985499999999</v>
      </c>
      <c r="H300" s="6" t="s">
        <v>1508</v>
      </c>
    </row>
    <row r="301" spans="1:8" ht="25.5" x14ac:dyDescent="0.25">
      <c r="A301" s="11" t="s">
        <v>2001</v>
      </c>
      <c r="B301" s="12" t="s">
        <v>2000</v>
      </c>
      <c r="C301" s="11" t="s">
        <v>20</v>
      </c>
      <c r="D301" s="20">
        <v>1</v>
      </c>
      <c r="E301" s="9">
        <v>2945.76</v>
      </c>
      <c r="F301" s="18">
        <v>1262.9959999999999</v>
      </c>
      <c r="G301" s="7">
        <v>1262.9959999999999</v>
      </c>
      <c r="H301" s="6" t="s">
        <v>1508</v>
      </c>
    </row>
    <row r="302" spans="1:8" ht="25.5" x14ac:dyDescent="0.25">
      <c r="A302" s="11" t="s">
        <v>1999</v>
      </c>
      <c r="B302" s="12" t="s">
        <v>1998</v>
      </c>
      <c r="C302" s="11" t="s">
        <v>20</v>
      </c>
      <c r="D302" s="20">
        <v>4</v>
      </c>
      <c r="E302" s="9">
        <v>5847.16</v>
      </c>
      <c r="F302" s="18">
        <v>626.74149999999997</v>
      </c>
      <c r="G302" s="7">
        <v>2506.9659999999999</v>
      </c>
      <c r="H302" s="6" t="s">
        <v>1508</v>
      </c>
    </row>
    <row r="303" spans="1:8" ht="38.25" x14ac:dyDescent="0.25">
      <c r="A303" s="11" t="s">
        <v>1997</v>
      </c>
      <c r="B303" s="12" t="s">
        <v>1996</v>
      </c>
      <c r="C303" s="11" t="s">
        <v>20</v>
      </c>
      <c r="D303" s="20">
        <v>1</v>
      </c>
      <c r="E303" s="9">
        <v>21207</v>
      </c>
      <c r="F303" s="18">
        <v>11586.445499999998</v>
      </c>
      <c r="G303" s="7">
        <v>11586.445499999998</v>
      </c>
      <c r="H303" s="6" t="s">
        <v>1508</v>
      </c>
    </row>
    <row r="304" spans="1:8" ht="25.5" x14ac:dyDescent="0.25">
      <c r="A304" s="11" t="s">
        <v>1995</v>
      </c>
      <c r="B304" s="12" t="s">
        <v>1994</v>
      </c>
      <c r="C304" s="11" t="s">
        <v>20</v>
      </c>
      <c r="D304" s="20">
        <v>1</v>
      </c>
      <c r="E304" s="9">
        <v>21425.34</v>
      </c>
      <c r="F304" s="18">
        <v>9186.1139999999996</v>
      </c>
      <c r="G304" s="7">
        <v>9186.1139999999996</v>
      </c>
      <c r="H304" s="6" t="s">
        <v>1508</v>
      </c>
    </row>
    <row r="305" spans="1:8" ht="38.25" x14ac:dyDescent="0.25">
      <c r="A305" s="11" t="s">
        <v>1993</v>
      </c>
      <c r="B305" s="12" t="s">
        <v>1992</v>
      </c>
      <c r="C305" s="11" t="s">
        <v>20</v>
      </c>
      <c r="D305" s="20">
        <v>2</v>
      </c>
      <c r="E305" s="9">
        <v>19557</v>
      </c>
      <c r="F305" s="18">
        <v>5342.4839999999995</v>
      </c>
      <c r="G305" s="7">
        <v>10684.967999999999</v>
      </c>
      <c r="H305" s="6" t="s">
        <v>1508</v>
      </c>
    </row>
    <row r="306" spans="1:8" ht="38.25" x14ac:dyDescent="0.25">
      <c r="A306" s="11" t="s">
        <v>1991</v>
      </c>
      <c r="B306" s="12" t="s">
        <v>1990</v>
      </c>
      <c r="C306" s="11" t="s">
        <v>20</v>
      </c>
      <c r="D306" s="20">
        <v>2</v>
      </c>
      <c r="E306" s="9">
        <v>695500.12</v>
      </c>
      <c r="F306" s="18">
        <v>189993.24399999998</v>
      </c>
      <c r="G306" s="7">
        <v>379986.48799999995</v>
      </c>
      <c r="H306" s="6" t="s">
        <v>1508</v>
      </c>
    </row>
    <row r="307" spans="1:8" ht="38.25" x14ac:dyDescent="0.25">
      <c r="A307" s="11" t="s">
        <v>1989</v>
      </c>
      <c r="B307" s="12" t="s">
        <v>1988</v>
      </c>
      <c r="C307" s="11" t="s">
        <v>20</v>
      </c>
      <c r="D307" s="20">
        <v>2</v>
      </c>
      <c r="E307" s="9">
        <v>574745</v>
      </c>
      <c r="F307" s="18">
        <v>157005.96449999997</v>
      </c>
      <c r="G307" s="7">
        <v>314011.92899999995</v>
      </c>
      <c r="H307" s="6" t="s">
        <v>1508</v>
      </c>
    </row>
    <row r="308" spans="1:8" ht="38.25" x14ac:dyDescent="0.25">
      <c r="A308" s="11" t="s">
        <v>1987</v>
      </c>
      <c r="B308" s="12" t="s">
        <v>1986</v>
      </c>
      <c r="C308" s="11" t="s">
        <v>20</v>
      </c>
      <c r="D308" s="20">
        <v>2</v>
      </c>
      <c r="E308" s="9">
        <v>32325.200000000001</v>
      </c>
      <c r="F308" s="18">
        <v>8830.4369999999999</v>
      </c>
      <c r="G308" s="7">
        <v>17660.874</v>
      </c>
      <c r="H308" s="6" t="s">
        <v>1508</v>
      </c>
    </row>
    <row r="309" spans="1:8" ht="25.5" x14ac:dyDescent="0.25">
      <c r="A309" s="11" t="s">
        <v>1985</v>
      </c>
      <c r="B309" s="12" t="s">
        <v>1984</v>
      </c>
      <c r="C309" s="11" t="s">
        <v>20</v>
      </c>
      <c r="D309" s="20">
        <v>2</v>
      </c>
      <c r="E309" s="9">
        <v>17017.759999999998</v>
      </c>
      <c r="F309" s="18">
        <v>4648.826</v>
      </c>
      <c r="G309" s="7">
        <v>9297.652</v>
      </c>
      <c r="H309" s="6" t="s">
        <v>1508</v>
      </c>
    </row>
    <row r="310" spans="1:8" ht="38.25" x14ac:dyDescent="0.25">
      <c r="A310" s="11" t="s">
        <v>1983</v>
      </c>
      <c r="B310" s="12" t="s">
        <v>1982</v>
      </c>
      <c r="C310" s="11" t="s">
        <v>20</v>
      </c>
      <c r="D310" s="20">
        <v>2</v>
      </c>
      <c r="E310" s="9">
        <v>59022.36</v>
      </c>
      <c r="F310" s="18">
        <v>16123.432499999997</v>
      </c>
      <c r="G310" s="7">
        <v>32246.864999999994</v>
      </c>
      <c r="H310" s="6" t="s">
        <v>1508</v>
      </c>
    </row>
    <row r="311" spans="1:8" ht="38.25" x14ac:dyDescent="0.25">
      <c r="A311" s="11" t="s">
        <v>1981</v>
      </c>
      <c r="B311" s="12" t="s">
        <v>1980</v>
      </c>
      <c r="C311" s="11" t="s">
        <v>20</v>
      </c>
      <c r="D311" s="20">
        <v>2</v>
      </c>
      <c r="E311" s="9">
        <v>12523.44</v>
      </c>
      <c r="F311" s="18">
        <v>3421.0889999999999</v>
      </c>
      <c r="G311" s="7">
        <v>6842.1779999999999</v>
      </c>
      <c r="H311" s="6" t="s">
        <v>1508</v>
      </c>
    </row>
    <row r="312" spans="1:8" ht="38.25" x14ac:dyDescent="0.25">
      <c r="A312" s="11" t="s">
        <v>1979</v>
      </c>
      <c r="B312" s="12" t="s">
        <v>1978</v>
      </c>
      <c r="C312" s="11" t="s">
        <v>20</v>
      </c>
      <c r="D312" s="20">
        <v>2</v>
      </c>
      <c r="E312" s="9">
        <v>15185.8</v>
      </c>
      <c r="F312" s="18">
        <v>4148.3819999999996</v>
      </c>
      <c r="G312" s="7">
        <v>8296.7639999999992</v>
      </c>
      <c r="H312" s="6" t="s">
        <v>1508</v>
      </c>
    </row>
    <row r="313" spans="1:8" ht="38.25" x14ac:dyDescent="0.25">
      <c r="A313" s="11" t="s">
        <v>1977</v>
      </c>
      <c r="B313" s="12" t="s">
        <v>1976</v>
      </c>
      <c r="C313" s="11" t="s">
        <v>20</v>
      </c>
      <c r="D313" s="20">
        <v>4</v>
      </c>
      <c r="E313" s="9">
        <v>80720.84</v>
      </c>
      <c r="F313" s="18">
        <v>11519.871999999999</v>
      </c>
      <c r="G313" s="7">
        <v>46079.487999999998</v>
      </c>
      <c r="H313" s="6" t="s">
        <v>1508</v>
      </c>
    </row>
    <row r="314" spans="1:8" ht="38.25" x14ac:dyDescent="0.25">
      <c r="A314" s="11" t="s">
        <v>1975</v>
      </c>
      <c r="B314" s="12" t="s">
        <v>1974</v>
      </c>
      <c r="C314" s="11" t="s">
        <v>20</v>
      </c>
      <c r="D314" s="20">
        <v>2</v>
      </c>
      <c r="E314" s="9">
        <v>28718</v>
      </c>
      <c r="F314" s="18">
        <v>8196.8354999999992</v>
      </c>
      <c r="G314" s="7">
        <v>16393.670999999998</v>
      </c>
      <c r="H314" s="6" t="s">
        <v>1508</v>
      </c>
    </row>
    <row r="315" spans="1:8" ht="38.25" x14ac:dyDescent="0.25">
      <c r="A315" s="11" t="s">
        <v>1973</v>
      </c>
      <c r="B315" s="12" t="s">
        <v>1972</v>
      </c>
      <c r="C315" s="11" t="s">
        <v>20</v>
      </c>
      <c r="D315" s="20">
        <v>2</v>
      </c>
      <c r="E315" s="9">
        <v>38031.96</v>
      </c>
      <c r="F315" s="18">
        <v>10855.271000000001</v>
      </c>
      <c r="G315" s="7">
        <v>21710.542000000001</v>
      </c>
      <c r="H315" s="6" t="s">
        <v>1508</v>
      </c>
    </row>
    <row r="316" spans="1:8" ht="38.25" x14ac:dyDescent="0.25">
      <c r="A316" s="11" t="s">
        <v>1971</v>
      </c>
      <c r="B316" s="12" t="s">
        <v>1970</v>
      </c>
      <c r="C316" s="11" t="s">
        <v>20</v>
      </c>
      <c r="D316" s="20">
        <v>2</v>
      </c>
      <c r="E316" s="9">
        <v>28718</v>
      </c>
      <c r="F316" s="18">
        <v>8196.8354999999992</v>
      </c>
      <c r="G316" s="7">
        <v>16393.670999999998</v>
      </c>
      <c r="H316" s="6" t="s">
        <v>1508</v>
      </c>
    </row>
    <row r="317" spans="1:8" ht="38.25" x14ac:dyDescent="0.25">
      <c r="A317" s="11" t="s">
        <v>1969</v>
      </c>
      <c r="B317" s="12" t="s">
        <v>1968</v>
      </c>
      <c r="C317" s="11" t="s">
        <v>20</v>
      </c>
      <c r="D317" s="20">
        <v>1</v>
      </c>
      <c r="E317" s="9">
        <v>7373.55</v>
      </c>
      <c r="F317" s="18">
        <v>4209.1909999999998</v>
      </c>
      <c r="G317" s="7">
        <v>4209.1909999999998</v>
      </c>
      <c r="H317" s="6" t="s">
        <v>1508</v>
      </c>
    </row>
    <row r="318" spans="1:8" ht="38.25" x14ac:dyDescent="0.25">
      <c r="A318" s="11" t="s">
        <v>1967</v>
      </c>
      <c r="B318" s="12" t="s">
        <v>1966</v>
      </c>
      <c r="C318" s="11" t="s">
        <v>20</v>
      </c>
      <c r="D318" s="20">
        <v>1</v>
      </c>
      <c r="E318" s="9">
        <v>27941.83</v>
      </c>
      <c r="F318" s="18">
        <v>15950.592000000001</v>
      </c>
      <c r="G318" s="7">
        <v>15950.592000000001</v>
      </c>
      <c r="H318" s="6" t="s">
        <v>1508</v>
      </c>
    </row>
    <row r="319" spans="1:8" ht="38.25" x14ac:dyDescent="0.25">
      <c r="A319" s="11" t="s">
        <v>1965</v>
      </c>
      <c r="B319" s="12" t="s">
        <v>1964</v>
      </c>
      <c r="C319" s="11" t="s">
        <v>20</v>
      </c>
      <c r="D319" s="20">
        <v>1</v>
      </c>
      <c r="E319" s="9">
        <v>30270.32</v>
      </c>
      <c r="F319" s="18">
        <v>17279.8115</v>
      </c>
      <c r="G319" s="7">
        <v>17279.8115</v>
      </c>
      <c r="H319" s="6" t="s">
        <v>1508</v>
      </c>
    </row>
    <row r="320" spans="1:8" ht="38.25" x14ac:dyDescent="0.25">
      <c r="A320" s="11" t="s">
        <v>1963</v>
      </c>
      <c r="B320" s="12" t="s">
        <v>1962</v>
      </c>
      <c r="C320" s="11" t="s">
        <v>20</v>
      </c>
      <c r="D320" s="20">
        <v>1</v>
      </c>
      <c r="E320" s="9">
        <v>707083.67</v>
      </c>
      <c r="F320" s="18">
        <v>403638.71449999994</v>
      </c>
      <c r="G320" s="7">
        <v>403638.71449999994</v>
      </c>
      <c r="H320" s="6" t="s">
        <v>1508</v>
      </c>
    </row>
    <row r="321" spans="1:8" ht="38.25" x14ac:dyDescent="0.25">
      <c r="A321" s="11" t="s">
        <v>1961</v>
      </c>
      <c r="B321" s="12" t="s">
        <v>1960</v>
      </c>
      <c r="C321" s="11" t="s">
        <v>20</v>
      </c>
      <c r="D321" s="20">
        <v>2</v>
      </c>
      <c r="E321" s="9">
        <v>75676.100000000006</v>
      </c>
      <c r="F321" s="18">
        <v>16223.063499999998</v>
      </c>
      <c r="G321" s="7">
        <v>32446.126999999997</v>
      </c>
      <c r="H321" s="6" t="s">
        <v>1508</v>
      </c>
    </row>
    <row r="322" spans="1:8" ht="51" x14ac:dyDescent="0.25">
      <c r="A322" s="11" t="s">
        <v>1959</v>
      </c>
      <c r="B322" s="12" t="s">
        <v>1958</v>
      </c>
      <c r="C322" s="11" t="s">
        <v>1657</v>
      </c>
      <c r="D322" s="20">
        <v>1</v>
      </c>
      <c r="E322" s="9">
        <v>3918</v>
      </c>
      <c r="F322" s="18">
        <v>2158.4254999999998</v>
      </c>
      <c r="G322" s="7">
        <v>2158.4254999999998</v>
      </c>
      <c r="H322" s="6" t="s">
        <v>1508</v>
      </c>
    </row>
    <row r="323" spans="1:8" ht="38.25" x14ac:dyDescent="0.25">
      <c r="A323" s="11" t="s">
        <v>1957</v>
      </c>
      <c r="B323" s="12" t="s">
        <v>1956</v>
      </c>
      <c r="C323" s="11" t="s">
        <v>20</v>
      </c>
      <c r="D323" s="20">
        <v>2</v>
      </c>
      <c r="E323" s="9">
        <v>1619.54</v>
      </c>
      <c r="F323" s="18">
        <v>446.10299999999995</v>
      </c>
      <c r="G323" s="7">
        <v>892.2059999999999</v>
      </c>
      <c r="H323" s="6" t="s">
        <v>1508</v>
      </c>
    </row>
    <row r="324" spans="1:8" ht="38.25" x14ac:dyDescent="0.25">
      <c r="A324" s="11" t="s">
        <v>1955</v>
      </c>
      <c r="B324" s="12" t="s">
        <v>1954</v>
      </c>
      <c r="C324" s="11" t="s">
        <v>20</v>
      </c>
      <c r="D324" s="20">
        <v>2</v>
      </c>
      <c r="E324" s="9">
        <v>11508.06</v>
      </c>
      <c r="F324" s="18">
        <v>3169.8939999999998</v>
      </c>
      <c r="G324" s="7">
        <v>6339.7879999999996</v>
      </c>
      <c r="H324" s="6" t="s">
        <v>1508</v>
      </c>
    </row>
    <row r="325" spans="1:8" ht="38.25" x14ac:dyDescent="0.25">
      <c r="A325" s="11" t="s">
        <v>1953</v>
      </c>
      <c r="B325" s="12" t="s">
        <v>1952</v>
      </c>
      <c r="C325" s="11" t="s">
        <v>20</v>
      </c>
      <c r="D325" s="20">
        <v>2</v>
      </c>
      <c r="E325" s="9">
        <v>2249.48</v>
      </c>
      <c r="F325" s="18">
        <v>619.61899999999991</v>
      </c>
      <c r="G325" s="7">
        <v>1239.2379999999998</v>
      </c>
      <c r="H325" s="6" t="s">
        <v>1508</v>
      </c>
    </row>
    <row r="326" spans="1:8" ht="25.5" x14ac:dyDescent="0.25">
      <c r="A326" s="11" t="s">
        <v>1951</v>
      </c>
      <c r="B326" s="12" t="s">
        <v>1950</v>
      </c>
      <c r="C326" s="11" t="s">
        <v>20</v>
      </c>
      <c r="D326" s="20">
        <v>24</v>
      </c>
      <c r="E326" s="9">
        <v>26590.800000000003</v>
      </c>
      <c r="F326" s="18">
        <v>632.47449999999992</v>
      </c>
      <c r="G326" s="7">
        <v>15179.387999999999</v>
      </c>
      <c r="H326" s="6" t="s">
        <v>1508</v>
      </c>
    </row>
    <row r="327" spans="1:8" ht="25.5" x14ac:dyDescent="0.25">
      <c r="A327" s="11" t="s">
        <v>1949</v>
      </c>
      <c r="B327" s="12" t="s">
        <v>1948</v>
      </c>
      <c r="C327" s="11" t="s">
        <v>20</v>
      </c>
      <c r="D327" s="20">
        <v>16</v>
      </c>
      <c r="E327" s="9">
        <v>15720.32</v>
      </c>
      <c r="F327" s="18">
        <v>560.87149999999997</v>
      </c>
      <c r="G327" s="7">
        <v>8973.9439999999995</v>
      </c>
      <c r="H327" s="6" t="s">
        <v>1508</v>
      </c>
    </row>
    <row r="328" spans="1:8" ht="25.5" x14ac:dyDescent="0.25">
      <c r="A328" s="11" t="s">
        <v>1947</v>
      </c>
      <c r="B328" s="12" t="s">
        <v>1946</v>
      </c>
      <c r="C328" s="11" t="s">
        <v>20</v>
      </c>
      <c r="D328" s="20">
        <v>1</v>
      </c>
      <c r="E328" s="9">
        <v>69892.570000000007</v>
      </c>
      <c r="F328" s="18">
        <v>39898.172999999995</v>
      </c>
      <c r="G328" s="7">
        <v>39898.172999999995</v>
      </c>
      <c r="H328" s="6" t="s">
        <v>1508</v>
      </c>
    </row>
    <row r="329" spans="1:8" ht="38.25" x14ac:dyDescent="0.25">
      <c r="A329" s="11" t="s">
        <v>1945</v>
      </c>
      <c r="B329" s="12" t="s">
        <v>1944</v>
      </c>
      <c r="C329" s="11" t="s">
        <v>20</v>
      </c>
      <c r="D329" s="20">
        <v>1</v>
      </c>
      <c r="E329" s="9">
        <v>252.48</v>
      </c>
      <c r="F329" s="18">
        <v>144.12649999999999</v>
      </c>
      <c r="G329" s="7">
        <v>144.12649999999999</v>
      </c>
      <c r="H329" s="6" t="s">
        <v>1508</v>
      </c>
    </row>
    <row r="330" spans="1:8" ht="38.25" x14ac:dyDescent="0.25">
      <c r="A330" s="11" t="s">
        <v>1943</v>
      </c>
      <c r="B330" s="12" t="s">
        <v>1942</v>
      </c>
      <c r="C330" s="11" t="s">
        <v>20</v>
      </c>
      <c r="D330" s="20">
        <v>4</v>
      </c>
      <c r="E330" s="9">
        <v>1009.92</v>
      </c>
      <c r="F330" s="18">
        <v>144.12649999999999</v>
      </c>
      <c r="G330" s="7">
        <v>576.50599999999997</v>
      </c>
      <c r="H330" s="6" t="s">
        <v>1508</v>
      </c>
    </row>
    <row r="331" spans="1:8" ht="38.25" x14ac:dyDescent="0.25">
      <c r="A331" s="11" t="s">
        <v>1941</v>
      </c>
      <c r="B331" s="12" t="s">
        <v>1940</v>
      </c>
      <c r="C331" s="11" t="s">
        <v>20</v>
      </c>
      <c r="D331" s="20">
        <v>4</v>
      </c>
      <c r="E331" s="9">
        <v>1009.92</v>
      </c>
      <c r="F331" s="18">
        <v>144.12649999999999</v>
      </c>
      <c r="G331" s="7">
        <v>576.50599999999997</v>
      </c>
      <c r="H331" s="6" t="s">
        <v>1508</v>
      </c>
    </row>
    <row r="332" spans="1:8" ht="51" x14ac:dyDescent="0.25">
      <c r="A332" s="11" t="s">
        <v>1939</v>
      </c>
      <c r="B332" s="12" t="s">
        <v>1938</v>
      </c>
      <c r="C332" s="11" t="s">
        <v>20</v>
      </c>
      <c r="D332" s="20">
        <v>2</v>
      </c>
      <c r="E332" s="9">
        <v>85451.66</v>
      </c>
      <c r="F332" s="18">
        <v>23537.661</v>
      </c>
      <c r="G332" s="7">
        <v>47075.322</v>
      </c>
      <c r="H332" s="6" t="s">
        <v>1508</v>
      </c>
    </row>
    <row r="333" spans="1:8" ht="25.5" x14ac:dyDescent="0.25">
      <c r="A333" s="11" t="s">
        <v>1937</v>
      </c>
      <c r="B333" s="12" t="s">
        <v>1936</v>
      </c>
      <c r="C333" s="11" t="s">
        <v>20</v>
      </c>
      <c r="D333" s="20">
        <v>7</v>
      </c>
      <c r="E333" s="9">
        <v>4248.16</v>
      </c>
      <c r="F333" s="18">
        <v>334.33049999999997</v>
      </c>
      <c r="G333" s="7">
        <v>2340.3134999999997</v>
      </c>
      <c r="H333" s="6" t="s">
        <v>1508</v>
      </c>
    </row>
    <row r="334" spans="1:8" ht="38.25" x14ac:dyDescent="0.25">
      <c r="A334" s="11" t="s">
        <v>1935</v>
      </c>
      <c r="B334" s="12" t="s">
        <v>1934</v>
      </c>
      <c r="C334" s="11" t="s">
        <v>20</v>
      </c>
      <c r="D334" s="20">
        <v>3</v>
      </c>
      <c r="E334" s="9">
        <v>172800</v>
      </c>
      <c r="F334" s="18">
        <v>31731.839999999997</v>
      </c>
      <c r="G334" s="7">
        <v>95195.51999999999</v>
      </c>
      <c r="H334" s="6" t="s">
        <v>1508</v>
      </c>
    </row>
    <row r="335" spans="1:8" ht="38.25" x14ac:dyDescent="0.25">
      <c r="A335" s="11" t="s">
        <v>1933</v>
      </c>
      <c r="B335" s="12" t="s">
        <v>1932</v>
      </c>
      <c r="C335" s="11" t="s">
        <v>20</v>
      </c>
      <c r="D335" s="20">
        <v>1</v>
      </c>
      <c r="E335" s="9">
        <v>1456.7</v>
      </c>
      <c r="F335" s="18">
        <v>831.55799999999999</v>
      </c>
      <c r="G335" s="7">
        <v>831.55799999999999</v>
      </c>
      <c r="H335" s="6" t="s">
        <v>1508</v>
      </c>
    </row>
    <row r="336" spans="1:8" ht="51" x14ac:dyDescent="0.25">
      <c r="A336" s="11" t="s">
        <v>1931</v>
      </c>
      <c r="B336" s="12" t="s">
        <v>1930</v>
      </c>
      <c r="C336" s="11" t="s">
        <v>20</v>
      </c>
      <c r="D336" s="20">
        <v>1</v>
      </c>
      <c r="E336" s="9">
        <v>10372.52</v>
      </c>
      <c r="F336" s="18">
        <v>5921.1530000000002</v>
      </c>
      <c r="G336" s="7">
        <v>5921.1530000000002</v>
      </c>
      <c r="H336" s="6" t="s">
        <v>1508</v>
      </c>
    </row>
    <row r="337" spans="1:8" ht="25.5" x14ac:dyDescent="0.25">
      <c r="A337" s="11" t="s">
        <v>1929</v>
      </c>
      <c r="B337" s="12" t="s">
        <v>1928</v>
      </c>
      <c r="C337" s="11" t="s">
        <v>20</v>
      </c>
      <c r="D337" s="20">
        <v>1</v>
      </c>
      <c r="E337" s="9">
        <v>11588.76</v>
      </c>
      <c r="F337" s="18">
        <v>4968.6804999999995</v>
      </c>
      <c r="G337" s="7">
        <v>4968.6804999999995</v>
      </c>
      <c r="H337" s="6" t="s">
        <v>1508</v>
      </c>
    </row>
    <row r="338" spans="1:8" ht="25.5" x14ac:dyDescent="0.25">
      <c r="A338" s="11" t="s">
        <v>1927</v>
      </c>
      <c r="B338" s="12" t="s">
        <v>1926</v>
      </c>
      <c r="C338" s="11" t="s">
        <v>20</v>
      </c>
      <c r="D338" s="20">
        <v>3</v>
      </c>
      <c r="E338" s="9">
        <v>11217.81</v>
      </c>
      <c r="F338" s="18">
        <v>1603.2134999999998</v>
      </c>
      <c r="G338" s="7">
        <v>4809.6404999999995</v>
      </c>
      <c r="H338" s="6" t="s">
        <v>1508</v>
      </c>
    </row>
    <row r="339" spans="1:8" ht="38.25" x14ac:dyDescent="0.25">
      <c r="A339" s="11" t="s">
        <v>1925</v>
      </c>
      <c r="B339" s="12" t="s">
        <v>1924</v>
      </c>
      <c r="C339" s="11" t="s">
        <v>20</v>
      </c>
      <c r="D339" s="20">
        <v>1</v>
      </c>
      <c r="E339" s="9">
        <v>26202.720000000001</v>
      </c>
      <c r="F339" s="18">
        <v>14957.823999999999</v>
      </c>
      <c r="G339" s="7">
        <v>14957.823999999999</v>
      </c>
      <c r="H339" s="6" t="s">
        <v>1508</v>
      </c>
    </row>
    <row r="340" spans="1:8" ht="38.25" x14ac:dyDescent="0.25">
      <c r="A340" s="11" t="s">
        <v>1923</v>
      </c>
      <c r="B340" s="12" t="s">
        <v>1922</v>
      </c>
      <c r="C340" s="11" t="s">
        <v>20</v>
      </c>
      <c r="D340" s="20">
        <v>112</v>
      </c>
      <c r="E340" s="9">
        <v>8693.44</v>
      </c>
      <c r="F340" s="18">
        <v>44.309999999999995</v>
      </c>
      <c r="G340" s="7">
        <v>4962.7199999999993</v>
      </c>
      <c r="H340" s="6" t="s">
        <v>1508</v>
      </c>
    </row>
    <row r="341" spans="1:8" ht="38.25" x14ac:dyDescent="0.25">
      <c r="A341" s="11" t="s">
        <v>1921</v>
      </c>
      <c r="B341" s="12" t="s">
        <v>1920</v>
      </c>
      <c r="C341" s="11" t="s">
        <v>20</v>
      </c>
      <c r="D341" s="20">
        <v>2</v>
      </c>
      <c r="E341" s="9">
        <v>29483.38</v>
      </c>
      <c r="F341" s="18">
        <v>8415.2950000000001</v>
      </c>
      <c r="G341" s="7">
        <v>16830.59</v>
      </c>
      <c r="H341" s="6" t="s">
        <v>1508</v>
      </c>
    </row>
    <row r="342" spans="1:8" ht="25.5" x14ac:dyDescent="0.25">
      <c r="A342" s="11" t="s">
        <v>1919</v>
      </c>
      <c r="B342" s="12" t="s">
        <v>1918</v>
      </c>
      <c r="C342" s="11" t="s">
        <v>20</v>
      </c>
      <c r="D342" s="20">
        <v>6</v>
      </c>
      <c r="E342" s="9">
        <v>6600</v>
      </c>
      <c r="F342" s="18">
        <v>627.93499999999995</v>
      </c>
      <c r="G342" s="7">
        <v>3767.6099999999997</v>
      </c>
      <c r="H342" s="6" t="s">
        <v>1508</v>
      </c>
    </row>
    <row r="343" spans="1:8" ht="25.5" x14ac:dyDescent="0.25">
      <c r="A343" s="11" t="s">
        <v>1917</v>
      </c>
      <c r="B343" s="12" t="s">
        <v>1916</v>
      </c>
      <c r="C343" s="11" t="s">
        <v>20</v>
      </c>
      <c r="D343" s="20">
        <v>6</v>
      </c>
      <c r="E343" s="9">
        <v>4380</v>
      </c>
      <c r="F343" s="18">
        <v>416.72050000000002</v>
      </c>
      <c r="G343" s="7">
        <v>2500.3230000000003</v>
      </c>
      <c r="H343" s="6" t="s">
        <v>1508</v>
      </c>
    </row>
    <row r="344" spans="1:8" ht="25.5" x14ac:dyDescent="0.25">
      <c r="A344" s="11" t="s">
        <v>1915</v>
      </c>
      <c r="B344" s="12" t="s">
        <v>1914</v>
      </c>
      <c r="C344" s="11" t="s">
        <v>20</v>
      </c>
      <c r="D344" s="20">
        <v>6</v>
      </c>
      <c r="E344" s="9">
        <v>4518</v>
      </c>
      <c r="F344" s="18">
        <v>429.84899999999999</v>
      </c>
      <c r="G344" s="7">
        <v>2579.0940000000001</v>
      </c>
      <c r="H344" s="6" t="s">
        <v>1508</v>
      </c>
    </row>
    <row r="345" spans="1:8" ht="25.5" x14ac:dyDescent="0.25">
      <c r="A345" s="11" t="s">
        <v>1913</v>
      </c>
      <c r="B345" s="12" t="s">
        <v>1912</v>
      </c>
      <c r="C345" s="11" t="s">
        <v>20</v>
      </c>
      <c r="D345" s="20">
        <v>45</v>
      </c>
      <c r="E345" s="9">
        <v>41079.599999999999</v>
      </c>
      <c r="F345" s="18">
        <v>391.39799999999997</v>
      </c>
      <c r="G345" s="7">
        <v>17612.91</v>
      </c>
      <c r="H345" s="6" t="s">
        <v>1508</v>
      </c>
    </row>
    <row r="346" spans="1:8" ht="25.5" x14ac:dyDescent="0.25">
      <c r="A346" s="11" t="s">
        <v>1911</v>
      </c>
      <c r="B346" s="12" t="s">
        <v>1910</v>
      </c>
      <c r="C346" s="11" t="s">
        <v>20</v>
      </c>
      <c r="D346" s="20">
        <v>6</v>
      </c>
      <c r="E346" s="9">
        <v>8250</v>
      </c>
      <c r="F346" s="18">
        <v>784.92049999999995</v>
      </c>
      <c r="G346" s="7">
        <v>4709.5229999999992</v>
      </c>
      <c r="H346" s="6" t="s">
        <v>1508</v>
      </c>
    </row>
    <row r="347" spans="1:8" ht="51" x14ac:dyDescent="0.25">
      <c r="A347" s="11" t="s">
        <v>1909</v>
      </c>
      <c r="B347" s="12" t="s">
        <v>1908</v>
      </c>
      <c r="C347" s="11" t="s">
        <v>20</v>
      </c>
      <c r="D347" s="20">
        <v>1</v>
      </c>
      <c r="E347" s="9">
        <v>1204.06</v>
      </c>
      <c r="F347" s="18">
        <v>687.33699999999999</v>
      </c>
      <c r="G347" s="7">
        <v>687.33699999999999</v>
      </c>
      <c r="H347" s="6" t="s">
        <v>1508</v>
      </c>
    </row>
    <row r="348" spans="1:8" ht="38.25" x14ac:dyDescent="0.25">
      <c r="A348" s="11" t="s">
        <v>1907</v>
      </c>
      <c r="B348" s="12" t="s">
        <v>1906</v>
      </c>
      <c r="C348" s="11" t="s">
        <v>20</v>
      </c>
      <c r="D348" s="20">
        <v>2</v>
      </c>
      <c r="E348" s="9">
        <v>963.54</v>
      </c>
      <c r="F348" s="18">
        <v>275.01949999999999</v>
      </c>
      <c r="G348" s="7">
        <v>550.03899999999999</v>
      </c>
      <c r="H348" s="6" t="s">
        <v>1508</v>
      </c>
    </row>
    <row r="349" spans="1:8" ht="51" x14ac:dyDescent="0.25">
      <c r="A349" s="11" t="s">
        <v>1905</v>
      </c>
      <c r="B349" s="12" t="s">
        <v>1904</v>
      </c>
      <c r="C349" s="11" t="s">
        <v>20</v>
      </c>
      <c r="D349" s="20">
        <v>2</v>
      </c>
      <c r="E349" s="9">
        <v>602.4</v>
      </c>
      <c r="F349" s="18">
        <v>171.94099999999997</v>
      </c>
      <c r="G349" s="7">
        <v>343.88199999999995</v>
      </c>
      <c r="H349" s="6" t="s">
        <v>1508</v>
      </c>
    </row>
    <row r="350" spans="1:8" ht="51" x14ac:dyDescent="0.25">
      <c r="A350" s="11" t="s">
        <v>1903</v>
      </c>
      <c r="B350" s="12" t="s">
        <v>1902</v>
      </c>
      <c r="C350" s="11" t="s">
        <v>1657</v>
      </c>
      <c r="D350" s="20">
        <v>2</v>
      </c>
      <c r="E350" s="9">
        <v>9846.14</v>
      </c>
      <c r="F350" s="18">
        <v>2810.3354999999997</v>
      </c>
      <c r="G350" s="7">
        <v>5620.6709999999994</v>
      </c>
      <c r="H350" s="6" t="s">
        <v>1508</v>
      </c>
    </row>
    <row r="351" spans="1:8" ht="38.25" x14ac:dyDescent="0.25">
      <c r="A351" s="11" t="s">
        <v>1901</v>
      </c>
      <c r="B351" s="12" t="s">
        <v>1900</v>
      </c>
      <c r="C351" s="11" t="s">
        <v>20</v>
      </c>
      <c r="D351" s="20">
        <v>1</v>
      </c>
      <c r="E351" s="9">
        <v>154000</v>
      </c>
      <c r="F351" s="18">
        <v>66027.5</v>
      </c>
      <c r="G351" s="7">
        <v>66027.5</v>
      </c>
      <c r="H351" s="6" t="s">
        <v>1508</v>
      </c>
    </row>
    <row r="352" spans="1:8" ht="38.25" x14ac:dyDescent="0.25">
      <c r="A352" s="11" t="s">
        <v>1899</v>
      </c>
      <c r="B352" s="12" t="s">
        <v>1898</v>
      </c>
      <c r="C352" s="11" t="s">
        <v>20</v>
      </c>
      <c r="D352" s="20">
        <v>1</v>
      </c>
      <c r="E352" s="9">
        <v>393831.15</v>
      </c>
      <c r="F352" s="18">
        <v>216961.58049999998</v>
      </c>
      <c r="G352" s="23">
        <v>216961.58049999998</v>
      </c>
      <c r="H352" s="22" t="s">
        <v>1508</v>
      </c>
    </row>
    <row r="353" spans="1:8" ht="25.5" x14ac:dyDescent="0.25">
      <c r="A353" s="11" t="s">
        <v>1897</v>
      </c>
      <c r="B353" s="12" t="s">
        <v>1896</v>
      </c>
      <c r="C353" s="11" t="s">
        <v>20</v>
      </c>
      <c r="D353" s="20">
        <v>1</v>
      </c>
      <c r="E353" s="9">
        <v>22363.119999999999</v>
      </c>
      <c r="F353" s="18">
        <v>12319.842500000001</v>
      </c>
      <c r="G353" s="23">
        <v>12319.842500000001</v>
      </c>
      <c r="H353" s="22" t="s">
        <v>1508</v>
      </c>
    </row>
    <row r="354" spans="1:8" ht="38.25" x14ac:dyDescent="0.25">
      <c r="A354" s="11" t="s">
        <v>1895</v>
      </c>
      <c r="B354" s="12" t="s">
        <v>1894</v>
      </c>
      <c r="C354" s="11" t="s">
        <v>20</v>
      </c>
      <c r="D354" s="20">
        <v>2</v>
      </c>
      <c r="E354" s="9">
        <v>17167.740000000002</v>
      </c>
      <c r="F354" s="18">
        <v>4728.8535000000002</v>
      </c>
      <c r="G354" s="23">
        <v>9457.7070000000003</v>
      </c>
      <c r="H354" s="22" t="s">
        <v>1508</v>
      </c>
    </row>
    <row r="355" spans="1:8" ht="38.25" x14ac:dyDescent="0.25">
      <c r="A355" s="11" t="s">
        <v>1893</v>
      </c>
      <c r="B355" s="12" t="s">
        <v>1892</v>
      </c>
      <c r="C355" s="11" t="s">
        <v>20</v>
      </c>
      <c r="D355" s="20">
        <v>2</v>
      </c>
      <c r="E355" s="9">
        <v>12679.36</v>
      </c>
      <c r="F355" s="18">
        <v>3492.5309999999999</v>
      </c>
      <c r="G355" s="23">
        <v>6985.0619999999999</v>
      </c>
      <c r="H355" s="22" t="s">
        <v>1508</v>
      </c>
    </row>
    <row r="356" spans="1:8" ht="38.25" x14ac:dyDescent="0.25">
      <c r="A356" s="11" t="s">
        <v>1891</v>
      </c>
      <c r="B356" s="12" t="s">
        <v>1890</v>
      </c>
      <c r="C356" s="11" t="s">
        <v>20</v>
      </c>
      <c r="D356" s="20">
        <v>2</v>
      </c>
      <c r="E356" s="9">
        <v>13966.32</v>
      </c>
      <c r="F356" s="18">
        <v>3847.0214999999998</v>
      </c>
      <c r="G356" s="23">
        <v>7694.0429999999997</v>
      </c>
      <c r="H356" s="22" t="s">
        <v>1508</v>
      </c>
    </row>
    <row r="357" spans="1:8" ht="38.25" x14ac:dyDescent="0.25">
      <c r="A357" s="11" t="s">
        <v>1889</v>
      </c>
      <c r="B357" s="12" t="s">
        <v>1888</v>
      </c>
      <c r="C357" s="11" t="s">
        <v>20</v>
      </c>
      <c r="D357" s="20">
        <v>2</v>
      </c>
      <c r="E357" s="9">
        <v>103291.06</v>
      </c>
      <c r="F357" s="18">
        <v>28451.520999999997</v>
      </c>
      <c r="G357" s="23">
        <v>56903.041999999994</v>
      </c>
      <c r="H357" s="22" t="s">
        <v>1508</v>
      </c>
    </row>
    <row r="358" spans="1:8" ht="38.25" x14ac:dyDescent="0.25">
      <c r="A358" s="11" t="s">
        <v>1887</v>
      </c>
      <c r="B358" s="12" t="s">
        <v>1886</v>
      </c>
      <c r="C358" s="11" t="s">
        <v>20</v>
      </c>
      <c r="D358" s="20">
        <v>2</v>
      </c>
      <c r="E358" s="9">
        <v>59479.02</v>
      </c>
      <c r="F358" s="18">
        <v>16383.496499999997</v>
      </c>
      <c r="G358" s="23">
        <v>32766.992999999995</v>
      </c>
      <c r="H358" s="22" t="s">
        <v>1508</v>
      </c>
    </row>
    <row r="359" spans="1:8" ht="25.5" x14ac:dyDescent="0.25">
      <c r="A359" s="11" t="s">
        <v>1885</v>
      </c>
      <c r="B359" s="12" t="s">
        <v>1884</v>
      </c>
      <c r="C359" s="11" t="s">
        <v>1657</v>
      </c>
      <c r="D359" s="20">
        <v>1</v>
      </c>
      <c r="E359" s="9">
        <v>12139.96</v>
      </c>
      <c r="F359" s="18">
        <v>5205.0074999999997</v>
      </c>
      <c r="G359" s="23">
        <v>5205.0074999999997</v>
      </c>
      <c r="H359" s="22" t="s">
        <v>1508</v>
      </c>
    </row>
    <row r="360" spans="1:8" ht="38.25" x14ac:dyDescent="0.25">
      <c r="A360" s="11" t="s">
        <v>1883</v>
      </c>
      <c r="B360" s="12" t="s">
        <v>1882</v>
      </c>
      <c r="C360" s="11" t="s">
        <v>1657</v>
      </c>
      <c r="D360" s="20">
        <v>1</v>
      </c>
      <c r="E360" s="9">
        <v>15263.16</v>
      </c>
      <c r="F360" s="18">
        <v>8712.9734999999982</v>
      </c>
      <c r="G360" s="23">
        <v>8712.9734999999982</v>
      </c>
      <c r="H360" s="22" t="s">
        <v>1508</v>
      </c>
    </row>
    <row r="361" spans="1:8" ht="25.5" x14ac:dyDescent="0.25">
      <c r="A361" s="11" t="s">
        <v>1881</v>
      </c>
      <c r="B361" s="12" t="s">
        <v>1880</v>
      </c>
      <c r="C361" s="11" t="s">
        <v>1657</v>
      </c>
      <c r="D361" s="20">
        <v>5</v>
      </c>
      <c r="E361" s="9">
        <v>111065.20000000001</v>
      </c>
      <c r="F361" s="18">
        <v>12237.161999999998</v>
      </c>
      <c r="G361" s="23">
        <v>61185.80999999999</v>
      </c>
      <c r="H361" s="22" t="s">
        <v>1508</v>
      </c>
    </row>
    <row r="362" spans="1:8" ht="25.5" x14ac:dyDescent="0.25">
      <c r="A362" s="11" t="s">
        <v>1879</v>
      </c>
      <c r="B362" s="12" t="s">
        <v>1878</v>
      </c>
      <c r="C362" s="11" t="s">
        <v>20</v>
      </c>
      <c r="D362" s="20">
        <v>2</v>
      </c>
      <c r="E362" s="9">
        <v>14708.64</v>
      </c>
      <c r="F362" s="18">
        <v>4051.4949999999999</v>
      </c>
      <c r="G362" s="23">
        <v>8102.99</v>
      </c>
      <c r="H362" s="22" t="s">
        <v>1508</v>
      </c>
    </row>
    <row r="363" spans="1:8" ht="25.5" x14ac:dyDescent="0.25">
      <c r="A363" s="11" t="s">
        <v>1877</v>
      </c>
      <c r="B363" s="12" t="s">
        <v>1876</v>
      </c>
      <c r="C363" s="11" t="s">
        <v>20</v>
      </c>
      <c r="D363" s="20">
        <v>2</v>
      </c>
      <c r="E363" s="9">
        <v>16959.96</v>
      </c>
      <c r="F363" s="18">
        <v>4671.6214999999993</v>
      </c>
      <c r="G363" s="23">
        <v>9343.2429999999986</v>
      </c>
      <c r="H363" s="22" t="s">
        <v>1508</v>
      </c>
    </row>
    <row r="364" spans="1:8" ht="51" x14ac:dyDescent="0.25">
      <c r="A364" s="11" t="s">
        <v>1875</v>
      </c>
      <c r="B364" s="12" t="s">
        <v>1874</v>
      </c>
      <c r="C364" s="11" t="s">
        <v>1657</v>
      </c>
      <c r="D364" s="20">
        <v>1</v>
      </c>
      <c r="E364" s="9">
        <v>16104.3</v>
      </c>
      <c r="F364" s="18">
        <v>8871.8594999999987</v>
      </c>
      <c r="G364" s="23">
        <v>8871.8594999999987</v>
      </c>
      <c r="H364" s="22" t="s">
        <v>1508</v>
      </c>
    </row>
    <row r="365" spans="1:8" ht="38.25" x14ac:dyDescent="0.25">
      <c r="A365" s="11" t="s">
        <v>1873</v>
      </c>
      <c r="B365" s="12" t="s">
        <v>1872</v>
      </c>
      <c r="C365" s="11" t="s">
        <v>20</v>
      </c>
      <c r="D365" s="20">
        <v>1</v>
      </c>
      <c r="E365" s="9">
        <v>40206.11</v>
      </c>
      <c r="F365" s="18">
        <v>22149.546999999999</v>
      </c>
      <c r="G365" s="7">
        <v>22149.546999999999</v>
      </c>
      <c r="H365" s="22" t="s">
        <v>1508</v>
      </c>
    </row>
    <row r="366" spans="1:8" ht="38.25" x14ac:dyDescent="0.25">
      <c r="A366" s="11" t="s">
        <v>1871</v>
      </c>
      <c r="B366" s="12" t="s">
        <v>1870</v>
      </c>
      <c r="C366" s="11" t="s">
        <v>20</v>
      </c>
      <c r="D366" s="20">
        <v>1</v>
      </c>
      <c r="E366" s="9">
        <v>85380.85</v>
      </c>
      <c r="F366" s="18">
        <v>47036.310999999994</v>
      </c>
      <c r="G366" s="23">
        <v>47036.310999999994</v>
      </c>
      <c r="H366" s="22" t="s">
        <v>1508</v>
      </c>
    </row>
    <row r="367" spans="1:8" ht="38.25" x14ac:dyDescent="0.25">
      <c r="A367" s="11" t="s">
        <v>1869</v>
      </c>
      <c r="B367" s="12" t="s">
        <v>1868</v>
      </c>
      <c r="C367" s="11" t="s">
        <v>20</v>
      </c>
      <c r="D367" s="20">
        <v>1</v>
      </c>
      <c r="E367" s="9">
        <v>333</v>
      </c>
      <c r="F367" s="18">
        <v>183.44899999999998</v>
      </c>
      <c r="G367" s="23">
        <v>183.44899999999998</v>
      </c>
      <c r="H367" s="22" t="s">
        <v>1508</v>
      </c>
    </row>
    <row r="368" spans="1:8" ht="38.25" x14ac:dyDescent="0.25">
      <c r="A368" s="11" t="s">
        <v>1867</v>
      </c>
      <c r="B368" s="12" t="s">
        <v>1866</v>
      </c>
      <c r="C368" s="11" t="s">
        <v>20</v>
      </c>
      <c r="D368" s="20">
        <v>1</v>
      </c>
      <c r="E368" s="9">
        <v>139905.29</v>
      </c>
      <c r="F368" s="18">
        <v>77073.825499999992</v>
      </c>
      <c r="G368" s="7">
        <v>77073.825499999992</v>
      </c>
      <c r="H368" s="22" t="s">
        <v>1508</v>
      </c>
    </row>
    <row r="369" spans="1:8" ht="38.25" x14ac:dyDescent="0.25">
      <c r="A369" s="11" t="s">
        <v>1865</v>
      </c>
      <c r="B369" s="12" t="s">
        <v>1864</v>
      </c>
      <c r="C369" s="11" t="s">
        <v>20</v>
      </c>
      <c r="D369" s="20">
        <v>2</v>
      </c>
      <c r="E369" s="9">
        <v>338036.52</v>
      </c>
      <c r="F369" s="18">
        <v>93112.158999999985</v>
      </c>
      <c r="G369" s="7">
        <v>186224.31799999997</v>
      </c>
      <c r="H369" s="22" t="s">
        <v>1508</v>
      </c>
    </row>
    <row r="370" spans="1:8" ht="38.25" x14ac:dyDescent="0.25">
      <c r="A370" s="11" t="s">
        <v>1863</v>
      </c>
      <c r="B370" s="12" t="s">
        <v>1862</v>
      </c>
      <c r="C370" s="11" t="s">
        <v>20</v>
      </c>
      <c r="D370" s="20">
        <v>2</v>
      </c>
      <c r="E370" s="9">
        <v>7736.84</v>
      </c>
      <c r="F370" s="18">
        <v>2131.1115</v>
      </c>
      <c r="G370" s="7">
        <v>4262.223</v>
      </c>
      <c r="H370" s="22" t="s">
        <v>1508</v>
      </c>
    </row>
    <row r="371" spans="1:8" ht="38.25" x14ac:dyDescent="0.25">
      <c r="A371" s="11" t="s">
        <v>1861</v>
      </c>
      <c r="B371" s="12" t="s">
        <v>1860</v>
      </c>
      <c r="C371" s="11" t="s">
        <v>20</v>
      </c>
      <c r="D371" s="20">
        <v>1</v>
      </c>
      <c r="E371" s="9">
        <v>3610.52</v>
      </c>
      <c r="F371" s="18">
        <v>1989.0359999999998</v>
      </c>
      <c r="G371" s="7">
        <v>1989.0359999999998</v>
      </c>
      <c r="H371" s="22" t="s">
        <v>1508</v>
      </c>
    </row>
    <row r="372" spans="1:8" ht="25.5" x14ac:dyDescent="0.25">
      <c r="A372" s="11" t="s">
        <v>1859</v>
      </c>
      <c r="B372" s="12" t="s">
        <v>1858</v>
      </c>
      <c r="C372" s="11" t="s">
        <v>20</v>
      </c>
      <c r="D372" s="20">
        <v>4</v>
      </c>
      <c r="E372" s="9">
        <v>8898.08</v>
      </c>
      <c r="F372" s="18">
        <v>953.7639999999999</v>
      </c>
      <c r="G372" s="23">
        <v>3815.0559999999996</v>
      </c>
      <c r="H372" s="22" t="s">
        <v>1508</v>
      </c>
    </row>
    <row r="373" spans="1:8" ht="25.5" x14ac:dyDescent="0.25">
      <c r="A373" s="11" t="s">
        <v>1859</v>
      </c>
      <c r="B373" s="12" t="s">
        <v>1858</v>
      </c>
      <c r="C373" s="11" t="s">
        <v>20</v>
      </c>
      <c r="D373" s="20">
        <v>3</v>
      </c>
      <c r="E373" s="9">
        <v>6673.5599999999995</v>
      </c>
      <c r="F373" s="18">
        <v>953.7639999999999</v>
      </c>
      <c r="G373" s="7">
        <v>2861.2919999999995</v>
      </c>
      <c r="H373" s="22" t="s">
        <v>1508</v>
      </c>
    </row>
    <row r="374" spans="1:8" ht="38.25" x14ac:dyDescent="0.25">
      <c r="A374" s="11" t="s">
        <v>1857</v>
      </c>
      <c r="B374" s="12" t="s">
        <v>1856</v>
      </c>
      <c r="C374" s="11" t="s">
        <v>20</v>
      </c>
      <c r="D374" s="20">
        <v>2</v>
      </c>
      <c r="E374" s="9">
        <v>3514.8</v>
      </c>
      <c r="F374" s="18">
        <v>968.15249999999992</v>
      </c>
      <c r="G374" s="7">
        <v>1936.3049999999998</v>
      </c>
      <c r="H374" s="22" t="s">
        <v>1508</v>
      </c>
    </row>
    <row r="375" spans="1:8" ht="38.25" x14ac:dyDescent="0.25">
      <c r="A375" s="11" t="s">
        <v>1855</v>
      </c>
      <c r="B375" s="12" t="s">
        <v>1854</v>
      </c>
      <c r="C375" s="11" t="s">
        <v>20</v>
      </c>
      <c r="D375" s="20">
        <v>2</v>
      </c>
      <c r="E375" s="9">
        <v>56049.04</v>
      </c>
      <c r="F375" s="18">
        <v>15438.706499999998</v>
      </c>
      <c r="G375" s="7">
        <v>30877.412999999997</v>
      </c>
      <c r="H375" s="22" t="s">
        <v>1508</v>
      </c>
    </row>
    <row r="376" spans="1:8" ht="38.25" x14ac:dyDescent="0.25">
      <c r="A376" s="11" t="s">
        <v>1853</v>
      </c>
      <c r="B376" s="12" t="s">
        <v>1852</v>
      </c>
      <c r="C376" s="11" t="s">
        <v>20</v>
      </c>
      <c r="D376" s="20">
        <v>2</v>
      </c>
      <c r="E376" s="9">
        <v>1891.22</v>
      </c>
      <c r="F376" s="18">
        <v>520.93650000000002</v>
      </c>
      <c r="G376" s="7">
        <v>1041.873</v>
      </c>
      <c r="H376" s="22" t="s">
        <v>1508</v>
      </c>
    </row>
    <row r="377" spans="1:8" ht="38.25" x14ac:dyDescent="0.25">
      <c r="A377" s="11" t="s">
        <v>1851</v>
      </c>
      <c r="B377" s="12" t="s">
        <v>1850</v>
      </c>
      <c r="C377" s="11" t="s">
        <v>20</v>
      </c>
      <c r="D377" s="20">
        <v>1</v>
      </c>
      <c r="E377" s="9">
        <v>2578.94</v>
      </c>
      <c r="F377" s="18">
        <v>1420.7375</v>
      </c>
      <c r="G377" s="7">
        <v>1420.7375</v>
      </c>
      <c r="H377" s="22" t="s">
        <v>1508</v>
      </c>
    </row>
    <row r="378" spans="1:8" ht="38.25" x14ac:dyDescent="0.25">
      <c r="A378" s="11" t="s">
        <v>1849</v>
      </c>
      <c r="B378" s="12" t="s">
        <v>1848</v>
      </c>
      <c r="C378" s="11" t="s">
        <v>20</v>
      </c>
      <c r="D378" s="20">
        <v>1</v>
      </c>
      <c r="E378" s="9">
        <v>10831.56</v>
      </c>
      <c r="F378" s="18">
        <v>5967.1080000000002</v>
      </c>
      <c r="G378" s="7">
        <v>5967.1080000000002</v>
      </c>
      <c r="H378" s="22" t="s">
        <v>1508</v>
      </c>
    </row>
    <row r="379" spans="1:8" ht="38.25" x14ac:dyDescent="0.25">
      <c r="A379" s="11" t="s">
        <v>1847</v>
      </c>
      <c r="B379" s="12" t="s">
        <v>1846</v>
      </c>
      <c r="C379" s="11" t="s">
        <v>20</v>
      </c>
      <c r="D379" s="20">
        <v>1</v>
      </c>
      <c r="E379" s="9">
        <v>2235.08</v>
      </c>
      <c r="F379" s="18">
        <v>1231.307</v>
      </c>
      <c r="G379" s="7">
        <v>1231.307</v>
      </c>
      <c r="H379" s="22" t="s">
        <v>1508</v>
      </c>
    </row>
    <row r="380" spans="1:8" ht="38.25" x14ac:dyDescent="0.25">
      <c r="A380" s="11" t="s">
        <v>1845</v>
      </c>
      <c r="B380" s="12" t="s">
        <v>1844</v>
      </c>
      <c r="C380" s="11" t="s">
        <v>20</v>
      </c>
      <c r="D380" s="20">
        <v>1</v>
      </c>
      <c r="E380" s="9">
        <v>859.65</v>
      </c>
      <c r="F380" s="18">
        <v>473.58149999999995</v>
      </c>
      <c r="G380" s="7">
        <v>473.58149999999995</v>
      </c>
      <c r="H380" s="22" t="s">
        <v>1508</v>
      </c>
    </row>
    <row r="381" spans="1:8" ht="38.25" x14ac:dyDescent="0.25">
      <c r="A381" s="11" t="s">
        <v>1843</v>
      </c>
      <c r="B381" s="12" t="s">
        <v>1842</v>
      </c>
      <c r="C381" s="11" t="s">
        <v>20</v>
      </c>
      <c r="D381" s="20">
        <v>1</v>
      </c>
      <c r="E381" s="9">
        <v>46802.28</v>
      </c>
      <c r="F381" s="18">
        <v>25783.376499999995</v>
      </c>
      <c r="G381" s="7">
        <v>25783.376499999995</v>
      </c>
      <c r="H381" s="22" t="s">
        <v>1508</v>
      </c>
    </row>
    <row r="382" spans="1:8" ht="51" x14ac:dyDescent="0.25">
      <c r="A382" s="11" t="s">
        <v>1841</v>
      </c>
      <c r="B382" s="12" t="s">
        <v>1840</v>
      </c>
      <c r="C382" s="11" t="s">
        <v>20</v>
      </c>
      <c r="D382" s="20">
        <v>1</v>
      </c>
      <c r="E382" s="9">
        <v>51122.49</v>
      </c>
      <c r="F382" s="18">
        <v>28163.38</v>
      </c>
      <c r="G382" s="7">
        <v>28163.38</v>
      </c>
      <c r="H382" s="22" t="s">
        <v>1508</v>
      </c>
    </row>
    <row r="383" spans="1:8" ht="51" x14ac:dyDescent="0.25">
      <c r="A383" s="11" t="s">
        <v>1839</v>
      </c>
      <c r="B383" s="12" t="s">
        <v>1838</v>
      </c>
      <c r="C383" s="11" t="s">
        <v>20</v>
      </c>
      <c r="D383" s="20">
        <v>2</v>
      </c>
      <c r="E383" s="9">
        <v>110165.38</v>
      </c>
      <c r="F383" s="18">
        <v>30345.052499999994</v>
      </c>
      <c r="G383" s="7">
        <v>60690.104999999989</v>
      </c>
      <c r="H383" s="22" t="s">
        <v>1508</v>
      </c>
    </row>
    <row r="384" spans="1:8" ht="38.25" x14ac:dyDescent="0.25">
      <c r="A384" s="11" t="s">
        <v>1837</v>
      </c>
      <c r="B384" s="12" t="s">
        <v>1836</v>
      </c>
      <c r="C384" s="11" t="s">
        <v>20</v>
      </c>
      <c r="D384" s="20">
        <v>1</v>
      </c>
      <c r="E384" s="9">
        <v>497000</v>
      </c>
      <c r="F384" s="18">
        <v>273797.3</v>
      </c>
      <c r="G384" s="23">
        <v>273797.3</v>
      </c>
      <c r="H384" s="22" t="s">
        <v>1508</v>
      </c>
    </row>
    <row r="385" spans="1:8" ht="38.25" x14ac:dyDescent="0.25">
      <c r="A385" s="11" t="s">
        <v>1835</v>
      </c>
      <c r="B385" s="12" t="s">
        <v>1834</v>
      </c>
      <c r="C385" s="11" t="s">
        <v>20</v>
      </c>
      <c r="D385" s="20">
        <v>1</v>
      </c>
      <c r="E385" s="9">
        <v>65090</v>
      </c>
      <c r="F385" s="18">
        <v>27907.337499999998</v>
      </c>
      <c r="G385" s="23">
        <v>27907.337499999998</v>
      </c>
      <c r="H385" s="22" t="s">
        <v>1508</v>
      </c>
    </row>
    <row r="386" spans="1:8" ht="51" x14ac:dyDescent="0.25">
      <c r="A386" s="11" t="s">
        <v>1833</v>
      </c>
      <c r="B386" s="12" t="s">
        <v>1832</v>
      </c>
      <c r="C386" s="11" t="s">
        <v>20</v>
      </c>
      <c r="D386" s="20">
        <v>1</v>
      </c>
      <c r="E386" s="9">
        <v>107250</v>
      </c>
      <c r="F386" s="18">
        <v>59084.024999999994</v>
      </c>
      <c r="G386" s="23">
        <v>59084.024999999994</v>
      </c>
      <c r="H386" s="22" t="s">
        <v>1508</v>
      </c>
    </row>
    <row r="387" spans="1:8" ht="51" x14ac:dyDescent="0.25">
      <c r="A387" s="11" t="s">
        <v>1831</v>
      </c>
      <c r="B387" s="12" t="s">
        <v>1830</v>
      </c>
      <c r="C387" s="11" t="s">
        <v>1657</v>
      </c>
      <c r="D387" s="20">
        <v>1</v>
      </c>
      <c r="E387" s="9">
        <v>174578.52</v>
      </c>
      <c r="F387" s="18">
        <v>96175.306500000006</v>
      </c>
      <c r="G387" s="23">
        <v>96175.306500000006</v>
      </c>
      <c r="H387" s="22" t="s">
        <v>1508</v>
      </c>
    </row>
    <row r="388" spans="1:8" ht="38.25" x14ac:dyDescent="0.25">
      <c r="A388" s="11" t="s">
        <v>1829</v>
      </c>
      <c r="B388" s="12" t="s">
        <v>1828</v>
      </c>
      <c r="C388" s="11" t="s">
        <v>20</v>
      </c>
      <c r="D388" s="20">
        <v>2</v>
      </c>
      <c r="E388" s="9">
        <v>3443.72</v>
      </c>
      <c r="F388" s="18">
        <v>948.57349999999997</v>
      </c>
      <c r="G388" s="23">
        <v>1897.1469999999999</v>
      </c>
      <c r="H388" s="22" t="s">
        <v>1508</v>
      </c>
    </row>
    <row r="389" spans="1:8" ht="38.25" x14ac:dyDescent="0.25">
      <c r="A389" s="11" t="s">
        <v>1827</v>
      </c>
      <c r="B389" s="12" t="s">
        <v>1826</v>
      </c>
      <c r="C389" s="11" t="s">
        <v>20</v>
      </c>
      <c r="D389" s="20">
        <v>1</v>
      </c>
      <c r="E389" s="9">
        <v>9794.59</v>
      </c>
      <c r="F389" s="18">
        <v>5395.8379999999997</v>
      </c>
      <c r="G389" s="23">
        <v>5395.8379999999997</v>
      </c>
      <c r="H389" s="22" t="s">
        <v>1508</v>
      </c>
    </row>
    <row r="390" spans="1:8" ht="38.25" x14ac:dyDescent="0.25">
      <c r="A390" s="11" t="s">
        <v>1825</v>
      </c>
      <c r="B390" s="12" t="s">
        <v>1824</v>
      </c>
      <c r="C390" s="11" t="s">
        <v>20</v>
      </c>
      <c r="D390" s="20">
        <v>2</v>
      </c>
      <c r="E390" s="9">
        <v>152406.18</v>
      </c>
      <c r="F390" s="18">
        <v>41980.280999999995</v>
      </c>
      <c r="G390" s="23">
        <v>83960.561999999991</v>
      </c>
      <c r="H390" s="22" t="s">
        <v>1508</v>
      </c>
    </row>
    <row r="391" spans="1:8" ht="38.25" x14ac:dyDescent="0.25">
      <c r="A391" s="11" t="s">
        <v>1823</v>
      </c>
      <c r="B391" s="12" t="s">
        <v>1822</v>
      </c>
      <c r="C391" s="11" t="s">
        <v>20</v>
      </c>
      <c r="D391" s="20">
        <v>1</v>
      </c>
      <c r="E391" s="9">
        <v>399823.06</v>
      </c>
      <c r="F391" s="18">
        <v>220262.52499999999</v>
      </c>
      <c r="G391" s="23">
        <v>220262.52499999999</v>
      </c>
      <c r="H391" s="22" t="s">
        <v>1508</v>
      </c>
    </row>
    <row r="392" spans="1:8" ht="38.25" x14ac:dyDescent="0.25">
      <c r="A392" s="11" t="s">
        <v>1821</v>
      </c>
      <c r="B392" s="12" t="s">
        <v>1820</v>
      </c>
      <c r="C392" s="11" t="s">
        <v>20</v>
      </c>
      <c r="D392" s="20">
        <v>10</v>
      </c>
      <c r="E392" s="9">
        <v>6147.9</v>
      </c>
      <c r="F392" s="18">
        <v>338.68799999999999</v>
      </c>
      <c r="G392" s="23">
        <v>3386.88</v>
      </c>
      <c r="H392" s="22" t="s">
        <v>1508</v>
      </c>
    </row>
    <row r="393" spans="1:8" ht="38.25" x14ac:dyDescent="0.25">
      <c r="A393" s="11" t="s">
        <v>1819</v>
      </c>
      <c r="B393" s="12" t="s">
        <v>1818</v>
      </c>
      <c r="C393" s="11" t="s">
        <v>20</v>
      </c>
      <c r="D393" s="20">
        <v>1</v>
      </c>
      <c r="E393" s="9">
        <v>1721.86</v>
      </c>
      <c r="F393" s="18">
        <v>948.57349999999997</v>
      </c>
      <c r="G393" s="23">
        <v>948.57349999999997</v>
      </c>
      <c r="H393" s="22" t="s">
        <v>1508</v>
      </c>
    </row>
    <row r="394" spans="1:8" ht="38.25" x14ac:dyDescent="0.25">
      <c r="A394" s="11" t="s">
        <v>1817</v>
      </c>
      <c r="B394" s="12" t="s">
        <v>1816</v>
      </c>
      <c r="C394" s="11" t="s">
        <v>20</v>
      </c>
      <c r="D394" s="20">
        <v>1</v>
      </c>
      <c r="E394" s="9">
        <v>369.02</v>
      </c>
      <c r="F394" s="18">
        <v>203.29400000000001</v>
      </c>
      <c r="G394" s="23">
        <v>203.29400000000001</v>
      </c>
      <c r="H394" s="22" t="s">
        <v>1508</v>
      </c>
    </row>
    <row r="395" spans="1:8" ht="38.25" x14ac:dyDescent="0.25">
      <c r="A395" s="11" t="s">
        <v>1815</v>
      </c>
      <c r="B395" s="12" t="s">
        <v>1814</v>
      </c>
      <c r="C395" s="11" t="s">
        <v>20</v>
      </c>
      <c r="D395" s="20">
        <v>1</v>
      </c>
      <c r="E395" s="9">
        <v>455028.79</v>
      </c>
      <c r="F395" s="18">
        <v>250675.36199999996</v>
      </c>
      <c r="G395" s="23">
        <v>250675.36199999996</v>
      </c>
      <c r="H395" s="22" t="s">
        <v>1508</v>
      </c>
    </row>
    <row r="396" spans="1:8" ht="38.25" x14ac:dyDescent="0.25">
      <c r="A396" s="11" t="s">
        <v>1813</v>
      </c>
      <c r="B396" s="12" t="s">
        <v>1812</v>
      </c>
      <c r="C396" s="11" t="s">
        <v>20</v>
      </c>
      <c r="D396" s="20">
        <v>1</v>
      </c>
      <c r="E396" s="9">
        <v>421362.15</v>
      </c>
      <c r="F396" s="18">
        <v>232128.40699999998</v>
      </c>
      <c r="G396" s="23">
        <v>232128.40699999998</v>
      </c>
      <c r="H396" s="22" t="s">
        <v>1508</v>
      </c>
    </row>
    <row r="397" spans="1:8" ht="38.25" x14ac:dyDescent="0.25">
      <c r="A397" s="11" t="s">
        <v>1811</v>
      </c>
      <c r="B397" s="12" t="s">
        <v>1810</v>
      </c>
      <c r="C397" s="11" t="s">
        <v>20</v>
      </c>
      <c r="D397" s="20">
        <v>1</v>
      </c>
      <c r="E397" s="9">
        <v>13884.83</v>
      </c>
      <c r="F397" s="18">
        <v>7649.152</v>
      </c>
      <c r="G397" s="23">
        <v>7649.152</v>
      </c>
      <c r="H397" s="22" t="s">
        <v>1508</v>
      </c>
    </row>
    <row r="398" spans="1:8" ht="38.25" x14ac:dyDescent="0.25">
      <c r="A398" s="11" t="s">
        <v>1809</v>
      </c>
      <c r="B398" s="12" t="s">
        <v>1808</v>
      </c>
      <c r="C398" s="11" t="s">
        <v>20</v>
      </c>
      <c r="D398" s="20">
        <v>2</v>
      </c>
      <c r="E398" s="9">
        <v>16359.5</v>
      </c>
      <c r="F398" s="18">
        <v>4506.2254999999996</v>
      </c>
      <c r="G398" s="23">
        <v>9012.4509999999991</v>
      </c>
      <c r="H398" s="22" t="s">
        <v>1508</v>
      </c>
    </row>
    <row r="399" spans="1:8" ht="38.25" x14ac:dyDescent="0.25">
      <c r="A399" s="11" t="s">
        <v>1807</v>
      </c>
      <c r="B399" s="12" t="s">
        <v>1806</v>
      </c>
      <c r="C399" s="11" t="s">
        <v>20</v>
      </c>
      <c r="D399" s="20">
        <v>2</v>
      </c>
      <c r="E399" s="9">
        <v>1476.08</v>
      </c>
      <c r="F399" s="18">
        <v>406.58449999999999</v>
      </c>
      <c r="G399" s="23">
        <v>813.16899999999998</v>
      </c>
      <c r="H399" s="22" t="s">
        <v>1508</v>
      </c>
    </row>
    <row r="400" spans="1:8" ht="38.25" x14ac:dyDescent="0.25">
      <c r="A400" s="11" t="s">
        <v>1805</v>
      </c>
      <c r="B400" s="12" t="s">
        <v>1804</v>
      </c>
      <c r="C400" s="11" t="s">
        <v>20</v>
      </c>
      <c r="D400" s="20">
        <v>2</v>
      </c>
      <c r="E400" s="9">
        <v>4181.76</v>
      </c>
      <c r="F400" s="18">
        <v>1151.8675000000001</v>
      </c>
      <c r="G400" s="23">
        <v>2303.7350000000001</v>
      </c>
      <c r="H400" s="22" t="s">
        <v>1508</v>
      </c>
    </row>
    <row r="401" spans="1:8" ht="25.5" x14ac:dyDescent="0.25">
      <c r="A401" s="11" t="s">
        <v>1803</v>
      </c>
      <c r="B401" s="12" t="s">
        <v>1802</v>
      </c>
      <c r="C401" s="11" t="s">
        <v>20</v>
      </c>
      <c r="D401" s="20">
        <v>1</v>
      </c>
      <c r="E401" s="9">
        <v>306609.24</v>
      </c>
      <c r="F401" s="18">
        <v>168911.02899999998</v>
      </c>
      <c r="G401" s="23">
        <v>168911.02899999998</v>
      </c>
      <c r="H401" s="22" t="s">
        <v>1508</v>
      </c>
    </row>
    <row r="402" spans="1:8" ht="25.5" x14ac:dyDescent="0.25">
      <c r="A402" s="11" t="s">
        <v>1801</v>
      </c>
      <c r="B402" s="12" t="s">
        <v>1800</v>
      </c>
      <c r="C402" s="11" t="s">
        <v>20</v>
      </c>
      <c r="D402" s="20">
        <v>1</v>
      </c>
      <c r="E402" s="9">
        <v>100507.02</v>
      </c>
      <c r="F402" s="18">
        <v>55369.31749999999</v>
      </c>
      <c r="G402" s="23">
        <v>55369.31749999999</v>
      </c>
      <c r="H402" s="22" t="s">
        <v>1508</v>
      </c>
    </row>
    <row r="403" spans="1:8" ht="25.5" x14ac:dyDescent="0.25">
      <c r="A403" s="11" t="s">
        <v>1799</v>
      </c>
      <c r="B403" s="12" t="s">
        <v>1798</v>
      </c>
      <c r="C403" s="11" t="s">
        <v>20</v>
      </c>
      <c r="D403" s="20">
        <v>2</v>
      </c>
      <c r="E403" s="9">
        <v>43595.839999999997</v>
      </c>
      <c r="F403" s="18">
        <v>12008.475499999999</v>
      </c>
      <c r="G403" s="23">
        <v>24016.950999999997</v>
      </c>
      <c r="H403" s="22" t="s">
        <v>1508</v>
      </c>
    </row>
    <row r="404" spans="1:8" ht="25.5" x14ac:dyDescent="0.25">
      <c r="A404" s="11" t="s">
        <v>1797</v>
      </c>
      <c r="B404" s="12" t="s">
        <v>1796</v>
      </c>
      <c r="C404" s="11" t="s">
        <v>20</v>
      </c>
      <c r="D404" s="20">
        <v>10</v>
      </c>
      <c r="E404" s="9">
        <v>18247.5</v>
      </c>
      <c r="F404" s="18">
        <v>1005.2559999999999</v>
      </c>
      <c r="G404" s="23">
        <v>10052.559999999998</v>
      </c>
      <c r="H404" s="22" t="s">
        <v>1508</v>
      </c>
    </row>
    <row r="405" spans="1:8" ht="25.5" x14ac:dyDescent="0.25">
      <c r="A405" s="11" t="s">
        <v>1795</v>
      </c>
      <c r="B405" s="12" t="s">
        <v>1794</v>
      </c>
      <c r="C405" s="11" t="s">
        <v>20</v>
      </c>
      <c r="D405" s="20">
        <v>1</v>
      </c>
      <c r="E405" s="9">
        <v>93498.43</v>
      </c>
      <c r="F405" s="18">
        <v>51508.285499999998</v>
      </c>
      <c r="G405" s="23">
        <v>51508.285499999998</v>
      </c>
      <c r="H405" s="22" t="s">
        <v>1508</v>
      </c>
    </row>
    <row r="406" spans="1:8" ht="25.5" x14ac:dyDescent="0.25">
      <c r="A406" s="11" t="s">
        <v>1795</v>
      </c>
      <c r="B406" s="12" t="s">
        <v>1794</v>
      </c>
      <c r="C406" s="11" t="s">
        <v>20</v>
      </c>
      <c r="D406" s="20">
        <v>1</v>
      </c>
      <c r="E406" s="9">
        <v>93498.43</v>
      </c>
      <c r="F406" s="18">
        <v>51508.285499999998</v>
      </c>
      <c r="G406" s="23">
        <v>51508.285499999998</v>
      </c>
      <c r="H406" s="22" t="s">
        <v>1508</v>
      </c>
    </row>
    <row r="407" spans="1:8" ht="25.5" x14ac:dyDescent="0.25">
      <c r="A407" s="11" t="s">
        <v>1793</v>
      </c>
      <c r="B407" s="12" t="s">
        <v>1792</v>
      </c>
      <c r="C407" s="11" t="s">
        <v>20</v>
      </c>
      <c r="D407" s="20">
        <v>1</v>
      </c>
      <c r="E407" s="9">
        <v>54249.39</v>
      </c>
      <c r="F407" s="18">
        <v>29885.988999999994</v>
      </c>
      <c r="G407" s="23">
        <v>29885.988999999994</v>
      </c>
      <c r="H407" s="22" t="s">
        <v>1508</v>
      </c>
    </row>
    <row r="408" spans="1:8" ht="25.5" x14ac:dyDescent="0.25">
      <c r="A408" s="11" t="s">
        <v>1791</v>
      </c>
      <c r="B408" s="12" t="s">
        <v>1790</v>
      </c>
      <c r="C408" s="11" t="s">
        <v>20</v>
      </c>
      <c r="D408" s="20">
        <v>1</v>
      </c>
      <c r="E408" s="9">
        <v>15072.33</v>
      </c>
      <c r="F408" s="18">
        <v>8303.3474999999999</v>
      </c>
      <c r="G408" s="7">
        <v>8303.3474999999999</v>
      </c>
      <c r="H408" s="22" t="s">
        <v>1508</v>
      </c>
    </row>
    <row r="409" spans="1:8" ht="25.5" x14ac:dyDescent="0.25">
      <c r="A409" s="11" t="s">
        <v>1789</v>
      </c>
      <c r="B409" s="12" t="s">
        <v>1788</v>
      </c>
      <c r="C409" s="11" t="s">
        <v>20</v>
      </c>
      <c r="D409" s="20">
        <v>1</v>
      </c>
      <c r="E409" s="9">
        <v>3473.43</v>
      </c>
      <c r="F409" s="18">
        <v>1913.5129999999999</v>
      </c>
      <c r="G409" s="7">
        <v>1913.5129999999999</v>
      </c>
      <c r="H409" s="22" t="s">
        <v>1508</v>
      </c>
    </row>
    <row r="410" spans="1:8" ht="25.5" x14ac:dyDescent="0.25">
      <c r="A410" s="11" t="s">
        <v>1787</v>
      </c>
      <c r="B410" s="12" t="s">
        <v>1786</v>
      </c>
      <c r="C410" s="11" t="s">
        <v>20</v>
      </c>
      <c r="D410" s="20">
        <v>2</v>
      </c>
      <c r="E410" s="9">
        <v>283379.40000000002</v>
      </c>
      <c r="F410" s="18">
        <v>78056.856499999994</v>
      </c>
      <c r="G410" s="7">
        <v>156113.71299999999</v>
      </c>
      <c r="H410" s="22" t="s">
        <v>1508</v>
      </c>
    </row>
    <row r="411" spans="1:8" ht="25.5" x14ac:dyDescent="0.25">
      <c r="A411" s="11" t="s">
        <v>1785</v>
      </c>
      <c r="B411" s="12" t="s">
        <v>1784</v>
      </c>
      <c r="C411" s="11" t="s">
        <v>20</v>
      </c>
      <c r="D411" s="20">
        <v>2</v>
      </c>
      <c r="E411" s="9">
        <v>3411.92</v>
      </c>
      <c r="F411" s="18">
        <v>939.81299999999987</v>
      </c>
      <c r="G411" s="7">
        <v>1879.6259999999997</v>
      </c>
      <c r="H411" s="22" t="s">
        <v>1508</v>
      </c>
    </row>
    <row r="412" spans="1:8" ht="25.5" x14ac:dyDescent="0.25">
      <c r="A412" s="11" t="s">
        <v>1783</v>
      </c>
      <c r="B412" s="12" t="s">
        <v>1782</v>
      </c>
      <c r="C412" s="11" t="s">
        <v>20</v>
      </c>
      <c r="D412" s="20">
        <v>1</v>
      </c>
      <c r="E412" s="9">
        <v>380.62</v>
      </c>
      <c r="F412" s="18">
        <v>209.685</v>
      </c>
      <c r="G412" s="7">
        <v>209.685</v>
      </c>
      <c r="H412" s="22" t="s">
        <v>1508</v>
      </c>
    </row>
    <row r="413" spans="1:8" ht="25.5" x14ac:dyDescent="0.25">
      <c r="A413" s="11" t="s">
        <v>1781</v>
      </c>
      <c r="B413" s="12" t="s">
        <v>1780</v>
      </c>
      <c r="C413" s="11" t="s">
        <v>20</v>
      </c>
      <c r="D413" s="20">
        <v>2</v>
      </c>
      <c r="E413" s="9">
        <v>46293.08</v>
      </c>
      <c r="F413" s="18">
        <v>12751.4275</v>
      </c>
      <c r="G413" s="7">
        <v>25502.855</v>
      </c>
      <c r="H413" s="22" t="s">
        <v>1508</v>
      </c>
    </row>
    <row r="414" spans="1:8" ht="25.5" x14ac:dyDescent="0.25">
      <c r="A414" s="11" t="s">
        <v>1779</v>
      </c>
      <c r="B414" s="12" t="s">
        <v>1778</v>
      </c>
      <c r="C414" s="11" t="s">
        <v>20</v>
      </c>
      <c r="D414" s="20">
        <v>2</v>
      </c>
      <c r="E414" s="9">
        <v>933.18</v>
      </c>
      <c r="F414" s="18">
        <v>257.04349999999999</v>
      </c>
      <c r="G414" s="7">
        <v>514.08699999999999</v>
      </c>
      <c r="H414" s="22" t="s">
        <v>1508</v>
      </c>
    </row>
    <row r="415" spans="1:8" ht="25.5" x14ac:dyDescent="0.25">
      <c r="A415" s="11" t="s">
        <v>1777</v>
      </c>
      <c r="B415" s="12" t="s">
        <v>1776</v>
      </c>
      <c r="C415" s="11" t="s">
        <v>20</v>
      </c>
      <c r="D415" s="20">
        <v>3</v>
      </c>
      <c r="E415" s="9">
        <v>20707.739999999998</v>
      </c>
      <c r="F415" s="18">
        <v>3802.6309999999999</v>
      </c>
      <c r="G415" s="7">
        <v>11407.893</v>
      </c>
      <c r="H415" s="22" t="s">
        <v>1508</v>
      </c>
    </row>
    <row r="416" spans="1:8" ht="25.5" x14ac:dyDescent="0.25">
      <c r="A416" s="11" t="s">
        <v>1775</v>
      </c>
      <c r="B416" s="12" t="s">
        <v>1774</v>
      </c>
      <c r="C416" s="11" t="s">
        <v>20</v>
      </c>
      <c r="D416" s="20">
        <v>3</v>
      </c>
      <c r="E416" s="9">
        <v>61845.149999999994</v>
      </c>
      <c r="F416" s="18">
        <v>11356.8315</v>
      </c>
      <c r="G416" s="7">
        <v>34070.494500000001</v>
      </c>
      <c r="H416" s="22" t="s">
        <v>1508</v>
      </c>
    </row>
    <row r="417" spans="1:8" ht="25.5" x14ac:dyDescent="0.25">
      <c r="A417" s="11" t="s">
        <v>1773</v>
      </c>
      <c r="B417" s="12" t="s">
        <v>1772</v>
      </c>
      <c r="C417" s="11" t="s">
        <v>20</v>
      </c>
      <c r="D417" s="20">
        <v>3</v>
      </c>
      <c r="E417" s="9">
        <v>1030.3499999999999</v>
      </c>
      <c r="F417" s="18">
        <v>189.20650000000001</v>
      </c>
      <c r="G417" s="7">
        <v>567.61950000000002</v>
      </c>
      <c r="H417" s="22" t="s">
        <v>1508</v>
      </c>
    </row>
    <row r="418" spans="1:8" ht="25.5" x14ac:dyDescent="0.25">
      <c r="A418" s="11" t="s">
        <v>1771</v>
      </c>
      <c r="B418" s="12" t="s">
        <v>1770</v>
      </c>
      <c r="C418" s="11" t="s">
        <v>20</v>
      </c>
      <c r="D418" s="20">
        <v>2</v>
      </c>
      <c r="E418" s="9">
        <v>686234.26</v>
      </c>
      <c r="F418" s="18">
        <v>189023.226</v>
      </c>
      <c r="G418" s="7">
        <v>378046.45199999999</v>
      </c>
      <c r="H418" s="22" t="s">
        <v>1508</v>
      </c>
    </row>
    <row r="419" spans="1:8" ht="25.5" x14ac:dyDescent="0.25">
      <c r="A419" s="11" t="s">
        <v>1769</v>
      </c>
      <c r="B419" s="12" t="s">
        <v>1768</v>
      </c>
      <c r="C419" s="11" t="s">
        <v>20</v>
      </c>
      <c r="D419" s="20">
        <v>1</v>
      </c>
      <c r="E419" s="9">
        <v>266178.03000000003</v>
      </c>
      <c r="F419" s="18">
        <v>146637.47699999998</v>
      </c>
      <c r="G419" s="7">
        <v>146637.47699999998</v>
      </c>
      <c r="H419" s="22" t="s">
        <v>1508</v>
      </c>
    </row>
    <row r="420" spans="1:8" ht="25.5" x14ac:dyDescent="0.25">
      <c r="A420" s="11" t="s">
        <v>1767</v>
      </c>
      <c r="B420" s="12" t="s">
        <v>1766</v>
      </c>
      <c r="C420" s="11" t="s">
        <v>20</v>
      </c>
      <c r="D420" s="20">
        <v>2</v>
      </c>
      <c r="E420" s="9">
        <v>1107340.56</v>
      </c>
      <c r="F420" s="18">
        <v>305016.95699999999</v>
      </c>
      <c r="G420" s="7">
        <v>610033.91399999999</v>
      </c>
      <c r="H420" s="22" t="s">
        <v>1508</v>
      </c>
    </row>
    <row r="421" spans="1:8" ht="25.5" x14ac:dyDescent="0.25">
      <c r="A421" s="11" t="s">
        <v>1765</v>
      </c>
      <c r="B421" s="12" t="s">
        <v>1764</v>
      </c>
      <c r="C421" s="11" t="s">
        <v>20</v>
      </c>
      <c r="D421" s="20">
        <v>2</v>
      </c>
      <c r="E421" s="9">
        <v>215947.54</v>
      </c>
      <c r="F421" s="18">
        <v>59482.748499999994</v>
      </c>
      <c r="G421" s="7">
        <v>118965.49699999999</v>
      </c>
      <c r="H421" s="22" t="s">
        <v>1508</v>
      </c>
    </row>
    <row r="422" spans="1:8" ht="25.5" x14ac:dyDescent="0.25">
      <c r="A422" s="11" t="s">
        <v>1763</v>
      </c>
      <c r="B422" s="12" t="s">
        <v>1762</v>
      </c>
      <c r="C422" s="11" t="s">
        <v>20</v>
      </c>
      <c r="D422" s="20">
        <v>6</v>
      </c>
      <c r="E422" s="9">
        <v>7217.7000000000007</v>
      </c>
      <c r="F422" s="18">
        <v>662.70399999999995</v>
      </c>
      <c r="G422" s="7">
        <v>3976.2239999999997</v>
      </c>
      <c r="H422" s="22" t="s">
        <v>1508</v>
      </c>
    </row>
    <row r="423" spans="1:8" ht="38.25" x14ac:dyDescent="0.25">
      <c r="A423" s="11" t="s">
        <v>1761</v>
      </c>
      <c r="B423" s="12" t="s">
        <v>1760</v>
      </c>
      <c r="C423" s="11" t="s">
        <v>20</v>
      </c>
      <c r="D423" s="20">
        <v>2</v>
      </c>
      <c r="E423" s="9">
        <v>323882.7</v>
      </c>
      <c r="F423" s="18">
        <v>89213.487999999998</v>
      </c>
      <c r="G423" s="23">
        <v>178426.976</v>
      </c>
      <c r="H423" s="22" t="s">
        <v>1508</v>
      </c>
    </row>
    <row r="424" spans="1:8" ht="25.5" x14ac:dyDescent="0.25">
      <c r="A424" s="11" t="s">
        <v>1759</v>
      </c>
      <c r="B424" s="12" t="s">
        <v>1758</v>
      </c>
      <c r="C424" s="11" t="s">
        <v>20</v>
      </c>
      <c r="D424" s="20">
        <v>1</v>
      </c>
      <c r="E424" s="9">
        <v>26407.24</v>
      </c>
      <c r="F424" s="18">
        <v>14547.749999999998</v>
      </c>
      <c r="G424" s="23">
        <v>14547.749999999998</v>
      </c>
      <c r="H424" s="22" t="s">
        <v>1508</v>
      </c>
    </row>
    <row r="425" spans="1:8" ht="38.25" x14ac:dyDescent="0.25">
      <c r="A425" s="11" t="s">
        <v>1757</v>
      </c>
      <c r="B425" s="12" t="s">
        <v>1756</v>
      </c>
      <c r="C425" s="11" t="s">
        <v>20</v>
      </c>
      <c r="D425" s="20">
        <v>1</v>
      </c>
      <c r="E425" s="9">
        <v>14066.13</v>
      </c>
      <c r="F425" s="18">
        <v>7749.0314999999991</v>
      </c>
      <c r="G425" s="23">
        <v>7749.0314999999991</v>
      </c>
      <c r="H425" s="22" t="s">
        <v>1508</v>
      </c>
    </row>
    <row r="426" spans="1:8" ht="38.25" x14ac:dyDescent="0.25">
      <c r="A426" s="11" t="s">
        <v>1755</v>
      </c>
      <c r="B426" s="12" t="s">
        <v>1754</v>
      </c>
      <c r="C426" s="11" t="s">
        <v>20</v>
      </c>
      <c r="D426" s="20">
        <v>1</v>
      </c>
      <c r="E426" s="9">
        <v>21670.18</v>
      </c>
      <c r="F426" s="18">
        <v>11938.100999999999</v>
      </c>
      <c r="G426" s="23">
        <v>11938.100999999999</v>
      </c>
      <c r="H426" s="22" t="s">
        <v>1508</v>
      </c>
    </row>
    <row r="427" spans="1:8" ht="51" x14ac:dyDescent="0.25">
      <c r="A427" s="11" t="s">
        <v>1753</v>
      </c>
      <c r="B427" s="12" t="s">
        <v>1752</v>
      </c>
      <c r="C427" s="11" t="s">
        <v>20</v>
      </c>
      <c r="D427" s="20">
        <v>1</v>
      </c>
      <c r="E427" s="9">
        <v>7957.78</v>
      </c>
      <c r="F427" s="18">
        <v>4383.9424999999992</v>
      </c>
      <c r="G427" s="23">
        <v>4383.9424999999992</v>
      </c>
      <c r="H427" s="22" t="s">
        <v>1508</v>
      </c>
    </row>
    <row r="428" spans="1:8" ht="38.25" x14ac:dyDescent="0.25">
      <c r="A428" s="11" t="s">
        <v>1751</v>
      </c>
      <c r="B428" s="12" t="s">
        <v>1750</v>
      </c>
      <c r="C428" s="11" t="s">
        <v>20</v>
      </c>
      <c r="D428" s="20">
        <v>1</v>
      </c>
      <c r="E428" s="9">
        <v>15575.69</v>
      </c>
      <c r="F428" s="18">
        <v>8580.6489999999994</v>
      </c>
      <c r="G428" s="23">
        <v>8580.6489999999994</v>
      </c>
      <c r="H428" s="22" t="s">
        <v>1508</v>
      </c>
    </row>
    <row r="429" spans="1:8" ht="38.25" x14ac:dyDescent="0.25">
      <c r="A429" s="11" t="s">
        <v>1749</v>
      </c>
      <c r="B429" s="12" t="s">
        <v>1748</v>
      </c>
      <c r="C429" s="11" t="s">
        <v>20</v>
      </c>
      <c r="D429" s="20">
        <v>1</v>
      </c>
      <c r="E429" s="9">
        <v>762.17</v>
      </c>
      <c r="F429" s="18">
        <v>419.88100000000003</v>
      </c>
      <c r="G429" s="23">
        <v>419.88100000000003</v>
      </c>
      <c r="H429" s="22" t="s">
        <v>1508</v>
      </c>
    </row>
    <row r="430" spans="1:8" ht="38.25" x14ac:dyDescent="0.25">
      <c r="A430" s="11" t="s">
        <v>1747</v>
      </c>
      <c r="B430" s="12" t="s">
        <v>1746</v>
      </c>
      <c r="C430" s="11" t="s">
        <v>20</v>
      </c>
      <c r="D430" s="20">
        <v>1</v>
      </c>
      <c r="E430" s="9">
        <v>195622.67</v>
      </c>
      <c r="F430" s="18">
        <v>107768.52800000001</v>
      </c>
      <c r="G430" s="23">
        <v>107768.52800000001</v>
      </c>
      <c r="H430" s="22" t="s">
        <v>1508</v>
      </c>
    </row>
    <row r="431" spans="1:8" ht="38.25" x14ac:dyDescent="0.25">
      <c r="A431" s="11" t="s">
        <v>1745</v>
      </c>
      <c r="B431" s="12" t="s">
        <v>1744</v>
      </c>
      <c r="C431" s="11" t="s">
        <v>20</v>
      </c>
      <c r="D431" s="20">
        <v>2</v>
      </c>
      <c r="E431" s="9">
        <v>22356.880000000001</v>
      </c>
      <c r="F431" s="18">
        <v>6158.201</v>
      </c>
      <c r="G431" s="23">
        <v>12316.402</v>
      </c>
      <c r="H431" s="22" t="s">
        <v>1508</v>
      </c>
    </row>
    <row r="432" spans="1:8" ht="38.25" x14ac:dyDescent="0.25">
      <c r="A432" s="11" t="s">
        <v>1743</v>
      </c>
      <c r="B432" s="12" t="s">
        <v>1742</v>
      </c>
      <c r="C432" s="11" t="s">
        <v>20</v>
      </c>
      <c r="D432" s="20">
        <v>1</v>
      </c>
      <c r="E432" s="9">
        <v>139222.37</v>
      </c>
      <c r="F432" s="18">
        <v>76697.603499999997</v>
      </c>
      <c r="G432" s="23">
        <v>76697.603499999997</v>
      </c>
      <c r="H432" s="22" t="s">
        <v>1508</v>
      </c>
    </row>
    <row r="433" spans="1:8" ht="25.5" x14ac:dyDescent="0.25">
      <c r="A433" s="11" t="s">
        <v>1741</v>
      </c>
      <c r="B433" s="12" t="s">
        <v>1740</v>
      </c>
      <c r="C433" s="11" t="s">
        <v>20</v>
      </c>
      <c r="D433" s="20">
        <v>1</v>
      </c>
      <c r="E433" s="9">
        <v>10670.33</v>
      </c>
      <c r="F433" s="18">
        <v>5878.2849999999989</v>
      </c>
      <c r="G433" s="23">
        <v>5878.2849999999989</v>
      </c>
      <c r="H433" s="22" t="s">
        <v>1508</v>
      </c>
    </row>
    <row r="434" spans="1:8" ht="38.25" x14ac:dyDescent="0.25">
      <c r="A434" s="11" t="s">
        <v>1739</v>
      </c>
      <c r="B434" s="12" t="s">
        <v>1738</v>
      </c>
      <c r="C434" s="11" t="s">
        <v>20</v>
      </c>
      <c r="D434" s="20">
        <v>1</v>
      </c>
      <c r="E434" s="9">
        <v>6605.44</v>
      </c>
      <c r="F434" s="18">
        <v>3638.9359999999992</v>
      </c>
      <c r="G434" s="23">
        <v>3638.9359999999992</v>
      </c>
      <c r="H434" s="22" t="s">
        <v>1508</v>
      </c>
    </row>
    <row r="435" spans="1:8" ht="38.25" x14ac:dyDescent="0.25">
      <c r="A435" s="11" t="s">
        <v>1737</v>
      </c>
      <c r="B435" s="12" t="s">
        <v>1736</v>
      </c>
      <c r="C435" s="11" t="s">
        <v>20</v>
      </c>
      <c r="D435" s="20">
        <v>1</v>
      </c>
      <c r="E435" s="9">
        <v>2032.44</v>
      </c>
      <c r="F435" s="18">
        <v>1119.6709999999998</v>
      </c>
      <c r="G435" s="23">
        <v>1119.6709999999998</v>
      </c>
      <c r="H435" s="22" t="s">
        <v>1508</v>
      </c>
    </row>
    <row r="436" spans="1:8" ht="38.25" x14ac:dyDescent="0.25">
      <c r="A436" s="11" t="s">
        <v>1735</v>
      </c>
      <c r="B436" s="12" t="s">
        <v>1734</v>
      </c>
      <c r="C436" s="11" t="s">
        <v>20</v>
      </c>
      <c r="D436" s="20">
        <v>1</v>
      </c>
      <c r="E436" s="9">
        <v>5589.21</v>
      </c>
      <c r="F436" s="18">
        <v>3079.0969999999998</v>
      </c>
      <c r="G436" s="23">
        <v>3079.0969999999998</v>
      </c>
      <c r="H436" s="22" t="s">
        <v>1508</v>
      </c>
    </row>
    <row r="437" spans="1:8" ht="38.25" x14ac:dyDescent="0.25">
      <c r="A437" s="11" t="s">
        <v>1733</v>
      </c>
      <c r="B437" s="12" t="s">
        <v>1732</v>
      </c>
      <c r="C437" s="11" t="s">
        <v>20</v>
      </c>
      <c r="D437" s="20">
        <v>2</v>
      </c>
      <c r="E437" s="9">
        <v>1016.22</v>
      </c>
      <c r="F437" s="18">
        <v>279.91949999999997</v>
      </c>
      <c r="G437" s="23">
        <v>559.83899999999994</v>
      </c>
      <c r="H437" s="22" t="s">
        <v>1508</v>
      </c>
    </row>
    <row r="438" spans="1:8" ht="25.5" x14ac:dyDescent="0.25">
      <c r="A438" s="11" t="s">
        <v>1731</v>
      </c>
      <c r="B438" s="12" t="s">
        <v>1730</v>
      </c>
      <c r="C438" s="11" t="s">
        <v>20</v>
      </c>
      <c r="D438" s="20">
        <v>1</v>
      </c>
      <c r="E438" s="9">
        <v>2032.44</v>
      </c>
      <c r="F438" s="18">
        <v>1119.6709999999998</v>
      </c>
      <c r="G438" s="23">
        <v>1119.6709999999998</v>
      </c>
      <c r="H438" s="22" t="s">
        <v>1508</v>
      </c>
    </row>
    <row r="439" spans="1:8" ht="51" x14ac:dyDescent="0.25">
      <c r="A439" s="11" t="s">
        <v>1729</v>
      </c>
      <c r="B439" s="12" t="s">
        <v>1728</v>
      </c>
      <c r="C439" s="11" t="s">
        <v>20</v>
      </c>
      <c r="D439" s="20">
        <v>1</v>
      </c>
      <c r="E439" s="9">
        <v>2743694.14</v>
      </c>
      <c r="F439" s="18">
        <v>1599843.8714999999</v>
      </c>
      <c r="G439" s="23">
        <v>1599843.8714999999</v>
      </c>
      <c r="H439" s="22" t="s">
        <v>1508</v>
      </c>
    </row>
    <row r="440" spans="1:8" ht="25.5" x14ac:dyDescent="0.25">
      <c r="A440" s="11" t="s">
        <v>1727</v>
      </c>
      <c r="B440" s="12" t="s">
        <v>1726</v>
      </c>
      <c r="C440" s="11" t="s">
        <v>20</v>
      </c>
      <c r="D440" s="20">
        <v>1</v>
      </c>
      <c r="E440" s="9">
        <v>1907140.71</v>
      </c>
      <c r="F440" s="18">
        <v>1050643.818</v>
      </c>
      <c r="G440" s="23">
        <v>1050643.818</v>
      </c>
      <c r="H440" s="22" t="s">
        <v>1508</v>
      </c>
    </row>
    <row r="441" spans="1:8" ht="25.5" x14ac:dyDescent="0.25">
      <c r="A441" s="11" t="s">
        <v>1725</v>
      </c>
      <c r="B441" s="12" t="s">
        <v>1724</v>
      </c>
      <c r="C441" s="11" t="s">
        <v>20</v>
      </c>
      <c r="D441" s="20">
        <v>1</v>
      </c>
      <c r="E441" s="9">
        <v>1968920.2</v>
      </c>
      <c r="F441" s="18">
        <v>1084678.1365</v>
      </c>
      <c r="G441" s="23">
        <v>1084678.1365</v>
      </c>
      <c r="H441" s="22" t="s">
        <v>1508</v>
      </c>
    </row>
    <row r="442" spans="1:8" ht="25.5" x14ac:dyDescent="0.25">
      <c r="A442" s="11" t="s">
        <v>1723</v>
      </c>
      <c r="B442" s="12" t="s">
        <v>1722</v>
      </c>
      <c r="C442" s="11" t="s">
        <v>20</v>
      </c>
      <c r="D442" s="20">
        <v>2</v>
      </c>
      <c r="E442" s="9">
        <v>44848.94</v>
      </c>
      <c r="F442" s="18">
        <v>12353.642</v>
      </c>
      <c r="G442" s="23">
        <v>24707.284</v>
      </c>
      <c r="H442" s="22" t="s">
        <v>1508</v>
      </c>
    </row>
    <row r="443" spans="1:8" ht="25.5" x14ac:dyDescent="0.25">
      <c r="A443" s="11" t="s">
        <v>1721</v>
      </c>
      <c r="B443" s="12" t="s">
        <v>1720</v>
      </c>
      <c r="C443" s="11" t="s">
        <v>20</v>
      </c>
      <c r="D443" s="20">
        <v>4</v>
      </c>
      <c r="E443" s="9">
        <v>66111.88</v>
      </c>
      <c r="F443" s="18">
        <v>9105.2569999999996</v>
      </c>
      <c r="G443" s="23">
        <v>36421.027999999998</v>
      </c>
      <c r="H443" s="22" t="s">
        <v>1508</v>
      </c>
    </row>
    <row r="444" spans="1:8" ht="25.5" x14ac:dyDescent="0.25">
      <c r="A444" s="11" t="s">
        <v>1719</v>
      </c>
      <c r="B444" s="12" t="s">
        <v>1718</v>
      </c>
      <c r="C444" s="11" t="s">
        <v>20</v>
      </c>
      <c r="D444" s="20">
        <v>2</v>
      </c>
      <c r="E444" s="9">
        <v>30435.3</v>
      </c>
      <c r="F444" s="18">
        <v>8383.4030000000002</v>
      </c>
      <c r="G444" s="23">
        <v>16766.806</v>
      </c>
      <c r="H444" s="22" t="s">
        <v>1508</v>
      </c>
    </row>
    <row r="445" spans="1:8" ht="25.5" x14ac:dyDescent="0.25">
      <c r="A445" s="11" t="s">
        <v>1717</v>
      </c>
      <c r="B445" s="12" t="s">
        <v>1716</v>
      </c>
      <c r="C445" s="11" t="s">
        <v>20</v>
      </c>
      <c r="D445" s="20">
        <v>1</v>
      </c>
      <c r="E445" s="9">
        <v>51906.9</v>
      </c>
      <c r="F445" s="18">
        <v>28595.511000000002</v>
      </c>
      <c r="G445" s="23">
        <v>28595.511000000002</v>
      </c>
      <c r="H445" s="22" t="s">
        <v>1508</v>
      </c>
    </row>
    <row r="446" spans="1:8" ht="25.5" x14ac:dyDescent="0.25">
      <c r="A446" s="11" t="s">
        <v>1715</v>
      </c>
      <c r="B446" s="12" t="s">
        <v>1714</v>
      </c>
      <c r="C446" s="11" t="s">
        <v>20</v>
      </c>
      <c r="D446" s="20">
        <v>2</v>
      </c>
      <c r="E446" s="9">
        <v>44848.92</v>
      </c>
      <c r="F446" s="18">
        <v>12353.634999999998</v>
      </c>
      <c r="G446" s="23">
        <v>24707.269999999997</v>
      </c>
      <c r="H446" s="22" t="s">
        <v>1508</v>
      </c>
    </row>
    <row r="447" spans="1:8" ht="38.25" x14ac:dyDescent="0.25">
      <c r="A447" s="11" t="s">
        <v>1713</v>
      </c>
      <c r="B447" s="12" t="s">
        <v>1712</v>
      </c>
      <c r="C447" s="11" t="s">
        <v>20</v>
      </c>
      <c r="D447" s="20">
        <v>1</v>
      </c>
      <c r="E447" s="9">
        <v>198450</v>
      </c>
      <c r="F447" s="18">
        <v>109326.105</v>
      </c>
      <c r="G447" s="7">
        <v>109326.105</v>
      </c>
      <c r="H447" s="22" t="s">
        <v>1508</v>
      </c>
    </row>
    <row r="448" spans="1:8" ht="25.5" x14ac:dyDescent="0.25">
      <c r="A448" s="11" t="s">
        <v>1711</v>
      </c>
      <c r="B448" s="12" t="s">
        <v>1710</v>
      </c>
      <c r="C448" s="11" t="s">
        <v>20</v>
      </c>
      <c r="D448" s="20">
        <v>1</v>
      </c>
      <c r="E448" s="9">
        <v>8122.5</v>
      </c>
      <c r="F448" s="18">
        <v>4474.6869999999999</v>
      </c>
      <c r="G448" s="7">
        <v>4474.6869999999999</v>
      </c>
      <c r="H448" s="22" t="s">
        <v>1508</v>
      </c>
    </row>
    <row r="449" spans="1:8" ht="25.5" x14ac:dyDescent="0.25">
      <c r="A449" s="11" t="s">
        <v>1709</v>
      </c>
      <c r="B449" s="12" t="s">
        <v>1708</v>
      </c>
      <c r="C449" s="11" t="s">
        <v>20</v>
      </c>
      <c r="D449" s="20">
        <v>1</v>
      </c>
      <c r="E449" s="9">
        <v>8122.5</v>
      </c>
      <c r="F449" s="18">
        <v>4474.6869999999999</v>
      </c>
      <c r="G449" s="7">
        <v>4474.6869999999999</v>
      </c>
      <c r="H449" s="22" t="s">
        <v>1508</v>
      </c>
    </row>
    <row r="450" spans="1:8" ht="25.5" x14ac:dyDescent="0.25">
      <c r="A450" s="11" t="s">
        <v>1707</v>
      </c>
      <c r="B450" s="12" t="s">
        <v>1706</v>
      </c>
      <c r="C450" s="11" t="s">
        <v>20</v>
      </c>
      <c r="D450" s="20">
        <v>4</v>
      </c>
      <c r="E450" s="9">
        <v>2850</v>
      </c>
      <c r="F450" s="18">
        <v>392.51799999999997</v>
      </c>
      <c r="G450" s="7">
        <v>1570.0719999999999</v>
      </c>
      <c r="H450" s="22" t="s">
        <v>1508</v>
      </c>
    </row>
    <row r="451" spans="1:8" ht="25.5" x14ac:dyDescent="0.25">
      <c r="A451" s="11" t="s">
        <v>1705</v>
      </c>
      <c r="B451" s="12" t="s">
        <v>1704</v>
      </c>
      <c r="C451" s="11" t="s">
        <v>20</v>
      </c>
      <c r="D451" s="20">
        <v>1</v>
      </c>
      <c r="E451" s="9">
        <v>43652.25</v>
      </c>
      <c r="F451" s="18">
        <v>24048.023999999998</v>
      </c>
      <c r="G451" s="7">
        <v>24048.023999999998</v>
      </c>
      <c r="H451" s="22" t="s">
        <v>1508</v>
      </c>
    </row>
    <row r="452" spans="1:8" ht="25.5" x14ac:dyDescent="0.25">
      <c r="A452" s="11" t="s">
        <v>1703</v>
      </c>
      <c r="B452" s="12" t="s">
        <v>1702</v>
      </c>
      <c r="C452" s="11" t="s">
        <v>20</v>
      </c>
      <c r="D452" s="20">
        <v>1</v>
      </c>
      <c r="E452" s="9">
        <v>13789.5</v>
      </c>
      <c r="F452" s="18">
        <v>7596.6344999999992</v>
      </c>
      <c r="G452" s="7">
        <v>7596.6344999999992</v>
      </c>
      <c r="H452" s="22" t="s">
        <v>1508</v>
      </c>
    </row>
    <row r="453" spans="1:8" ht="38.25" x14ac:dyDescent="0.25">
      <c r="A453" s="11" t="s">
        <v>1701</v>
      </c>
      <c r="B453" s="12" t="s">
        <v>1700</v>
      </c>
      <c r="C453" s="11" t="s">
        <v>20</v>
      </c>
      <c r="D453" s="20">
        <v>3</v>
      </c>
      <c r="E453" s="9">
        <v>3325.0499999999997</v>
      </c>
      <c r="F453" s="18">
        <v>610.58899999999994</v>
      </c>
      <c r="G453" s="7">
        <v>1831.7669999999998</v>
      </c>
      <c r="H453" s="22" t="s">
        <v>1508</v>
      </c>
    </row>
    <row r="454" spans="1:8" ht="38.25" x14ac:dyDescent="0.25">
      <c r="A454" s="11" t="s">
        <v>1699</v>
      </c>
      <c r="B454" s="12" t="s">
        <v>1698</v>
      </c>
      <c r="C454" s="11" t="s">
        <v>20</v>
      </c>
      <c r="D454" s="20">
        <v>6</v>
      </c>
      <c r="E454" s="9">
        <v>27285.600000000002</v>
      </c>
      <c r="F454" s="18">
        <v>2505.2719999999999</v>
      </c>
      <c r="G454" s="7">
        <v>15031.632</v>
      </c>
      <c r="H454" s="22" t="s">
        <v>1508</v>
      </c>
    </row>
    <row r="455" spans="1:8" ht="25.5" x14ac:dyDescent="0.25">
      <c r="A455" s="11" t="s">
        <v>1697</v>
      </c>
      <c r="B455" s="12" t="s">
        <v>1696</v>
      </c>
      <c r="C455" s="11" t="s">
        <v>20</v>
      </c>
      <c r="D455" s="20">
        <v>6</v>
      </c>
      <c r="E455" s="9">
        <v>27285.600000000002</v>
      </c>
      <c r="F455" s="18">
        <v>2505.2719999999999</v>
      </c>
      <c r="G455" s="23">
        <v>15031.632</v>
      </c>
      <c r="H455" s="22" t="s">
        <v>1508</v>
      </c>
    </row>
    <row r="456" spans="1:8" ht="38.25" x14ac:dyDescent="0.25">
      <c r="A456" s="11" t="s">
        <v>1695</v>
      </c>
      <c r="B456" s="12" t="s">
        <v>1694</v>
      </c>
      <c r="C456" s="11" t="s">
        <v>20</v>
      </c>
      <c r="D456" s="20">
        <v>6</v>
      </c>
      <c r="E456" s="9">
        <v>27285.600000000002</v>
      </c>
      <c r="F456" s="18">
        <v>2505.2719999999999</v>
      </c>
      <c r="G456" s="7">
        <v>15031.632</v>
      </c>
      <c r="H456" s="22" t="s">
        <v>1508</v>
      </c>
    </row>
    <row r="457" spans="1:8" ht="25.5" x14ac:dyDescent="0.25">
      <c r="A457" s="11" t="s">
        <v>1693</v>
      </c>
      <c r="B457" s="12" t="s">
        <v>1692</v>
      </c>
      <c r="C457" s="11" t="s">
        <v>20</v>
      </c>
      <c r="D457" s="20">
        <v>1</v>
      </c>
      <c r="E457" s="9">
        <v>291041.8</v>
      </c>
      <c r="F457" s="18">
        <v>160334.92649999997</v>
      </c>
      <c r="G457" s="7">
        <v>160334.92649999997</v>
      </c>
      <c r="H457" s="22" t="s">
        <v>1508</v>
      </c>
    </row>
    <row r="458" spans="1:8" ht="38.25" x14ac:dyDescent="0.25">
      <c r="A458" s="11" t="s">
        <v>1691</v>
      </c>
      <c r="B458" s="12" t="s">
        <v>1690</v>
      </c>
      <c r="C458" s="11" t="s">
        <v>20</v>
      </c>
      <c r="D458" s="20">
        <v>1</v>
      </c>
      <c r="E458" s="9">
        <v>3029.59</v>
      </c>
      <c r="F458" s="18">
        <v>1668.9994999999999</v>
      </c>
      <c r="G458" s="23">
        <v>1668.9994999999999</v>
      </c>
      <c r="H458" s="22" t="s">
        <v>1508</v>
      </c>
    </row>
    <row r="459" spans="1:8" ht="38.25" x14ac:dyDescent="0.25">
      <c r="A459" s="11" t="s">
        <v>1689</v>
      </c>
      <c r="B459" s="12" t="s">
        <v>1688</v>
      </c>
      <c r="C459" s="11" t="s">
        <v>20</v>
      </c>
      <c r="D459" s="20">
        <v>1</v>
      </c>
      <c r="E459" s="9">
        <v>37364.22</v>
      </c>
      <c r="F459" s="18">
        <v>20583.947999999997</v>
      </c>
      <c r="G459" s="7">
        <v>20583.947999999997</v>
      </c>
      <c r="H459" s="22" t="s">
        <v>1508</v>
      </c>
    </row>
    <row r="460" spans="1:8" ht="51" x14ac:dyDescent="0.25">
      <c r="A460" s="11" t="s">
        <v>1687</v>
      </c>
      <c r="B460" s="12" t="s">
        <v>1686</v>
      </c>
      <c r="C460" s="11" t="s">
        <v>20</v>
      </c>
      <c r="D460" s="20">
        <v>8</v>
      </c>
      <c r="E460" s="9">
        <v>68203.520000000004</v>
      </c>
      <c r="F460" s="18">
        <v>4696.6639999999998</v>
      </c>
      <c r="G460" s="7">
        <v>37573.311999999998</v>
      </c>
      <c r="H460" s="22" t="s">
        <v>1508</v>
      </c>
    </row>
    <row r="461" spans="1:8" ht="51" x14ac:dyDescent="0.25">
      <c r="A461" s="11" t="s">
        <v>1685</v>
      </c>
      <c r="B461" s="12" t="s">
        <v>1684</v>
      </c>
      <c r="C461" s="11" t="s">
        <v>20</v>
      </c>
      <c r="D461" s="20">
        <v>2</v>
      </c>
      <c r="E461" s="9">
        <v>87958.9</v>
      </c>
      <c r="F461" s="18">
        <v>18856.190500000001</v>
      </c>
      <c r="G461" s="7">
        <v>37712.381000000001</v>
      </c>
      <c r="H461" s="22" t="s">
        <v>1508</v>
      </c>
    </row>
    <row r="462" spans="1:8" ht="51" x14ac:dyDescent="0.25">
      <c r="A462" s="11" t="s">
        <v>1683</v>
      </c>
      <c r="B462" s="12" t="s">
        <v>1682</v>
      </c>
      <c r="C462" s="11" t="s">
        <v>20</v>
      </c>
      <c r="D462" s="20">
        <v>2</v>
      </c>
      <c r="E462" s="9">
        <v>88573.04</v>
      </c>
      <c r="F462" s="18">
        <v>18987.8465</v>
      </c>
      <c r="G462" s="23">
        <v>37975.692999999999</v>
      </c>
      <c r="H462" s="22" t="s">
        <v>1508</v>
      </c>
    </row>
    <row r="463" spans="1:8" ht="51" x14ac:dyDescent="0.25">
      <c r="A463" s="11" t="s">
        <v>1681</v>
      </c>
      <c r="B463" s="12" t="s">
        <v>1680</v>
      </c>
      <c r="C463" s="11" t="s">
        <v>20</v>
      </c>
      <c r="D463" s="20">
        <v>2</v>
      </c>
      <c r="E463" s="9">
        <v>89099.44</v>
      </c>
      <c r="F463" s="18">
        <v>19100.693500000001</v>
      </c>
      <c r="G463" s="23">
        <v>38201.387000000002</v>
      </c>
      <c r="H463" s="22" t="s">
        <v>1508</v>
      </c>
    </row>
    <row r="464" spans="1:8" ht="38.25" x14ac:dyDescent="0.25">
      <c r="A464" s="11" t="s">
        <v>1679</v>
      </c>
      <c r="B464" s="12" t="s">
        <v>1678</v>
      </c>
      <c r="C464" s="11" t="s">
        <v>20</v>
      </c>
      <c r="D464" s="20">
        <v>10</v>
      </c>
      <c r="E464" s="9">
        <v>126583</v>
      </c>
      <c r="F464" s="18">
        <v>5427.2469999999994</v>
      </c>
      <c r="G464" s="23">
        <v>54272.469999999994</v>
      </c>
      <c r="H464" s="22" t="s">
        <v>1508</v>
      </c>
    </row>
    <row r="465" spans="1:8" ht="51" x14ac:dyDescent="0.25">
      <c r="A465" s="11" t="s">
        <v>1677</v>
      </c>
      <c r="B465" s="12" t="s">
        <v>1676</v>
      </c>
      <c r="C465" s="11" t="s">
        <v>20</v>
      </c>
      <c r="D465" s="20">
        <v>2</v>
      </c>
      <c r="E465" s="9">
        <v>89625.86</v>
      </c>
      <c r="F465" s="18">
        <v>19213.543999999998</v>
      </c>
      <c r="G465" s="23">
        <v>38427.087999999996</v>
      </c>
      <c r="H465" s="22" t="s">
        <v>1508</v>
      </c>
    </row>
    <row r="466" spans="1:8" ht="38.25" x14ac:dyDescent="0.25">
      <c r="A466" s="11" t="s">
        <v>1675</v>
      </c>
      <c r="B466" s="12" t="s">
        <v>1674</v>
      </c>
      <c r="C466" s="11" t="s">
        <v>20</v>
      </c>
      <c r="D466" s="20">
        <v>2</v>
      </c>
      <c r="E466" s="9">
        <v>100680.38</v>
      </c>
      <c r="F466" s="18">
        <v>21583.355500000001</v>
      </c>
      <c r="G466" s="23">
        <v>43166.711000000003</v>
      </c>
      <c r="H466" s="22" t="s">
        <v>1508</v>
      </c>
    </row>
    <row r="467" spans="1:8" ht="38.25" x14ac:dyDescent="0.25">
      <c r="A467" s="11" t="s">
        <v>1673</v>
      </c>
      <c r="B467" s="12" t="s">
        <v>1672</v>
      </c>
      <c r="C467" s="11" t="s">
        <v>20</v>
      </c>
      <c r="D467" s="20">
        <v>1</v>
      </c>
      <c r="E467" s="9">
        <v>5464.09</v>
      </c>
      <c r="F467" s="18">
        <v>2342.7284999999997</v>
      </c>
      <c r="G467" s="23">
        <v>2342.7284999999997</v>
      </c>
      <c r="H467" s="22" t="s">
        <v>1508</v>
      </c>
    </row>
    <row r="468" spans="1:8" ht="38.25" x14ac:dyDescent="0.25">
      <c r="A468" s="11" t="s">
        <v>1671</v>
      </c>
      <c r="B468" s="12" t="s">
        <v>1670</v>
      </c>
      <c r="C468" s="11" t="s">
        <v>20</v>
      </c>
      <c r="D468" s="20">
        <v>2</v>
      </c>
      <c r="E468" s="9">
        <v>23210.98</v>
      </c>
      <c r="F468" s="18">
        <v>4975.8554999999997</v>
      </c>
      <c r="G468" s="23">
        <v>9951.7109999999993</v>
      </c>
      <c r="H468" s="22" t="s">
        <v>1508</v>
      </c>
    </row>
    <row r="469" spans="1:8" ht="38.25" x14ac:dyDescent="0.25">
      <c r="A469" s="11" t="s">
        <v>1669</v>
      </c>
      <c r="B469" s="12" t="s">
        <v>1668</v>
      </c>
      <c r="C469" s="11" t="s">
        <v>20</v>
      </c>
      <c r="D469" s="20">
        <v>2</v>
      </c>
      <c r="E469" s="9">
        <v>153913.35999999999</v>
      </c>
      <c r="F469" s="18">
        <v>42395.433499999999</v>
      </c>
      <c r="G469" s="23">
        <v>84790.866999999998</v>
      </c>
      <c r="H469" s="22" t="s">
        <v>1508</v>
      </c>
    </row>
    <row r="470" spans="1:8" ht="38.25" x14ac:dyDescent="0.25">
      <c r="A470" s="11" t="s">
        <v>1667</v>
      </c>
      <c r="B470" s="12" t="s">
        <v>1666</v>
      </c>
      <c r="C470" s="11" t="s">
        <v>20</v>
      </c>
      <c r="D470" s="20">
        <v>2</v>
      </c>
      <c r="E470" s="9">
        <v>421024.46</v>
      </c>
      <c r="F470" s="18">
        <v>115971.18749999999</v>
      </c>
      <c r="G470" s="23">
        <v>231942.37499999997</v>
      </c>
      <c r="H470" s="22" t="s">
        <v>1508</v>
      </c>
    </row>
    <row r="471" spans="1:8" ht="38.25" x14ac:dyDescent="0.25">
      <c r="A471" s="11" t="s">
        <v>1665</v>
      </c>
      <c r="B471" s="12" t="s">
        <v>1664</v>
      </c>
      <c r="C471" s="11" t="s">
        <v>20</v>
      </c>
      <c r="D471" s="20">
        <v>3</v>
      </c>
      <c r="E471" s="9">
        <v>2906.91</v>
      </c>
      <c r="F471" s="18">
        <v>533.80600000000004</v>
      </c>
      <c r="G471" s="23">
        <v>1601.4180000000001</v>
      </c>
      <c r="H471" s="22" t="s">
        <v>1508</v>
      </c>
    </row>
    <row r="472" spans="1:8" ht="38.25" x14ac:dyDescent="0.25">
      <c r="A472" s="11" t="s">
        <v>1663</v>
      </c>
      <c r="B472" s="12" t="s">
        <v>1662</v>
      </c>
      <c r="C472" s="11" t="s">
        <v>20</v>
      </c>
      <c r="D472" s="20">
        <v>1</v>
      </c>
      <c r="E472" s="9">
        <v>14365.69</v>
      </c>
      <c r="F472" s="18">
        <v>7914.0599999999986</v>
      </c>
      <c r="G472" s="23">
        <v>7914.0599999999986</v>
      </c>
      <c r="H472" s="22" t="s">
        <v>1508</v>
      </c>
    </row>
    <row r="473" spans="1:8" ht="38.25" x14ac:dyDescent="0.25">
      <c r="A473" s="11" t="s">
        <v>1661</v>
      </c>
      <c r="B473" s="12" t="s">
        <v>1660</v>
      </c>
      <c r="C473" s="11" t="s">
        <v>20</v>
      </c>
      <c r="D473" s="20">
        <v>1</v>
      </c>
      <c r="E473" s="9">
        <v>100.51</v>
      </c>
      <c r="F473" s="18">
        <v>55.36999999999999</v>
      </c>
      <c r="G473" s="23">
        <v>55.36999999999999</v>
      </c>
      <c r="H473" s="22" t="s">
        <v>1508</v>
      </c>
    </row>
    <row r="474" spans="1:8" ht="38.25" x14ac:dyDescent="0.25">
      <c r="A474" s="11" t="s">
        <v>1659</v>
      </c>
      <c r="B474" s="12" t="s">
        <v>1658</v>
      </c>
      <c r="C474" s="11" t="s">
        <v>1657</v>
      </c>
      <c r="D474" s="20">
        <v>1</v>
      </c>
      <c r="E474" s="9">
        <v>68564.28</v>
      </c>
      <c r="F474" s="18">
        <v>37772.062999999995</v>
      </c>
      <c r="G474" s="23">
        <v>37772.062999999995</v>
      </c>
      <c r="H474" s="22" t="s">
        <v>1508</v>
      </c>
    </row>
    <row r="475" spans="1:8" ht="38.25" x14ac:dyDescent="0.25">
      <c r="A475" s="11" t="s">
        <v>1656</v>
      </c>
      <c r="B475" s="12" t="s">
        <v>1655</v>
      </c>
      <c r="C475" s="11" t="s">
        <v>20</v>
      </c>
      <c r="D475" s="20">
        <v>1</v>
      </c>
      <c r="E475" s="9">
        <v>3972.45</v>
      </c>
      <c r="F475" s="18">
        <v>2188.424</v>
      </c>
      <c r="G475" s="23">
        <v>2188.424</v>
      </c>
      <c r="H475" s="22" t="s">
        <v>1508</v>
      </c>
    </row>
    <row r="476" spans="1:8" ht="38.25" x14ac:dyDescent="0.25">
      <c r="A476" s="11" t="s">
        <v>1654</v>
      </c>
      <c r="B476" s="12" t="s">
        <v>1653</v>
      </c>
      <c r="C476" s="11" t="s">
        <v>20</v>
      </c>
      <c r="D476" s="20">
        <v>1</v>
      </c>
      <c r="E476" s="9">
        <v>22093.09</v>
      </c>
      <c r="F476" s="18">
        <v>12171.081999999999</v>
      </c>
      <c r="G476" s="23">
        <v>12171.081999999999</v>
      </c>
      <c r="H476" s="22" t="s">
        <v>1508</v>
      </c>
    </row>
    <row r="477" spans="1:8" ht="25.5" x14ac:dyDescent="0.25">
      <c r="A477" s="11" t="s">
        <v>1652</v>
      </c>
      <c r="B477" s="12" t="s">
        <v>1651</v>
      </c>
      <c r="C477" s="11" t="s">
        <v>20</v>
      </c>
      <c r="D477" s="20">
        <v>1</v>
      </c>
      <c r="E477" s="9">
        <v>92849.56</v>
      </c>
      <c r="F477" s="18">
        <v>51150.823499999991</v>
      </c>
      <c r="G477" s="23">
        <v>51150.823499999991</v>
      </c>
      <c r="H477" s="22" t="s">
        <v>1508</v>
      </c>
    </row>
    <row r="478" spans="1:8" ht="25.5" x14ac:dyDescent="0.25">
      <c r="A478" s="11" t="s">
        <v>1650</v>
      </c>
      <c r="B478" s="12" t="s">
        <v>1649</v>
      </c>
      <c r="C478" s="11" t="s">
        <v>20</v>
      </c>
      <c r="D478" s="20">
        <v>1</v>
      </c>
      <c r="E478" s="9">
        <v>77416.56</v>
      </c>
      <c r="F478" s="18">
        <v>42648.784499999994</v>
      </c>
      <c r="G478" s="23">
        <v>42648.784499999994</v>
      </c>
      <c r="H478" s="22" t="s">
        <v>1508</v>
      </c>
    </row>
    <row r="479" spans="1:8" ht="38.25" x14ac:dyDescent="0.25">
      <c r="A479" s="11" t="s">
        <v>1648</v>
      </c>
      <c r="B479" s="12" t="s">
        <v>1647</v>
      </c>
      <c r="C479" s="11" t="s">
        <v>20</v>
      </c>
      <c r="D479" s="20">
        <v>1</v>
      </c>
      <c r="E479" s="9">
        <v>235661.72</v>
      </c>
      <c r="F479" s="18">
        <v>129826.04249999998</v>
      </c>
      <c r="G479" s="23">
        <v>129826.04249999998</v>
      </c>
      <c r="H479" s="22" t="s">
        <v>1508</v>
      </c>
    </row>
    <row r="480" spans="1:8" ht="25.5" x14ac:dyDescent="0.25">
      <c r="A480" s="11" t="s">
        <v>1646</v>
      </c>
      <c r="B480" s="12" t="s">
        <v>1645</v>
      </c>
      <c r="C480" s="11" t="s">
        <v>20</v>
      </c>
      <c r="D480" s="20">
        <v>1</v>
      </c>
      <c r="E480" s="9">
        <v>135926.42000000001</v>
      </c>
      <c r="F480" s="18">
        <v>74881.866499999989</v>
      </c>
      <c r="G480" s="23">
        <v>74881.866499999989</v>
      </c>
      <c r="H480" s="22" t="s">
        <v>1508</v>
      </c>
    </row>
    <row r="481" spans="1:8" ht="25.5" x14ac:dyDescent="0.25">
      <c r="A481" s="11" t="s">
        <v>1644</v>
      </c>
      <c r="B481" s="12" t="s">
        <v>1643</v>
      </c>
      <c r="C481" s="11" t="s">
        <v>20</v>
      </c>
      <c r="D481" s="20">
        <v>1</v>
      </c>
      <c r="E481" s="9">
        <v>92528.07</v>
      </c>
      <c r="F481" s="18">
        <v>50973.712999999996</v>
      </c>
      <c r="G481" s="23">
        <v>50973.712999999996</v>
      </c>
      <c r="H481" s="22" t="s">
        <v>1508</v>
      </c>
    </row>
    <row r="482" spans="1:8" ht="38.25" x14ac:dyDescent="0.25">
      <c r="A482" s="11" t="s">
        <v>1642</v>
      </c>
      <c r="B482" s="12" t="s">
        <v>1641</v>
      </c>
      <c r="C482" s="11" t="s">
        <v>20</v>
      </c>
      <c r="D482" s="20">
        <v>3</v>
      </c>
      <c r="E482" s="9">
        <v>259316.58000000002</v>
      </c>
      <c r="F482" s="18">
        <v>47619.169499999996</v>
      </c>
      <c r="G482" s="23">
        <v>142857.5085</v>
      </c>
      <c r="H482" s="22" t="s">
        <v>1508</v>
      </c>
    </row>
    <row r="483" spans="1:8" ht="25.5" x14ac:dyDescent="0.25">
      <c r="A483" s="11" t="s">
        <v>1640</v>
      </c>
      <c r="B483" s="12" t="s">
        <v>1639</v>
      </c>
      <c r="C483" s="11" t="s">
        <v>20</v>
      </c>
      <c r="D483" s="20">
        <v>1</v>
      </c>
      <c r="E483" s="9">
        <v>506.1</v>
      </c>
      <c r="F483" s="18">
        <v>278.81</v>
      </c>
      <c r="G483" s="23">
        <v>278.81</v>
      </c>
      <c r="H483" s="22" t="s">
        <v>1508</v>
      </c>
    </row>
    <row r="484" spans="1:8" ht="25.5" x14ac:dyDescent="0.25">
      <c r="A484" s="11" t="s">
        <v>1638</v>
      </c>
      <c r="B484" s="12" t="s">
        <v>1637</v>
      </c>
      <c r="C484" s="11" t="s">
        <v>20</v>
      </c>
      <c r="D484" s="20">
        <v>4</v>
      </c>
      <c r="E484" s="9">
        <v>2024.4</v>
      </c>
      <c r="F484" s="18">
        <v>278.81</v>
      </c>
      <c r="G484" s="23">
        <v>1115.24</v>
      </c>
      <c r="H484" s="22" t="s">
        <v>1508</v>
      </c>
    </row>
    <row r="485" spans="1:8" ht="38.25" x14ac:dyDescent="0.25">
      <c r="A485" s="11" t="s">
        <v>1636</v>
      </c>
      <c r="B485" s="12" t="s">
        <v>1635</v>
      </c>
      <c r="C485" s="11" t="s">
        <v>20</v>
      </c>
      <c r="D485" s="20">
        <v>1</v>
      </c>
      <c r="E485" s="9">
        <v>558.45000000000005</v>
      </c>
      <c r="F485" s="18">
        <v>307.64999999999998</v>
      </c>
      <c r="G485" s="23">
        <v>307.64999999999998</v>
      </c>
      <c r="H485" s="22" t="s">
        <v>1508</v>
      </c>
    </row>
    <row r="486" spans="1:8" ht="38.25" x14ac:dyDescent="0.25">
      <c r="A486" s="11" t="s">
        <v>1634</v>
      </c>
      <c r="B486" s="12" t="s">
        <v>1633</v>
      </c>
      <c r="C486" s="11" t="s">
        <v>20</v>
      </c>
      <c r="D486" s="20">
        <v>1</v>
      </c>
      <c r="E486" s="9">
        <v>2019.41</v>
      </c>
      <c r="F486" s="18">
        <v>1112.4925000000001</v>
      </c>
      <c r="G486" s="23">
        <v>1112.4925000000001</v>
      </c>
      <c r="H486" s="22" t="s">
        <v>1508</v>
      </c>
    </row>
    <row r="487" spans="1:8" ht="25.5" x14ac:dyDescent="0.25">
      <c r="A487" s="11" t="s">
        <v>1632</v>
      </c>
      <c r="B487" s="12" t="s">
        <v>1631</v>
      </c>
      <c r="C487" s="11" t="s">
        <v>20</v>
      </c>
      <c r="D487" s="20">
        <v>1</v>
      </c>
      <c r="E487" s="9">
        <v>506.1</v>
      </c>
      <c r="F487" s="18">
        <v>278.81</v>
      </c>
      <c r="G487" s="23">
        <v>278.81</v>
      </c>
      <c r="H487" s="22" t="s">
        <v>1508</v>
      </c>
    </row>
    <row r="488" spans="1:8" ht="25.5" x14ac:dyDescent="0.25">
      <c r="A488" s="11" t="s">
        <v>1630</v>
      </c>
      <c r="B488" s="12" t="s">
        <v>1629</v>
      </c>
      <c r="C488" s="11" t="s">
        <v>20</v>
      </c>
      <c r="D488" s="20">
        <v>1</v>
      </c>
      <c r="E488" s="9">
        <v>68210.19</v>
      </c>
      <c r="F488" s="18">
        <v>37576.993999999999</v>
      </c>
      <c r="G488" s="23">
        <v>37576.993999999999</v>
      </c>
      <c r="H488" s="22" t="s">
        <v>1508</v>
      </c>
    </row>
    <row r="489" spans="1:8" ht="51" x14ac:dyDescent="0.25">
      <c r="A489" s="11" t="s">
        <v>1628</v>
      </c>
      <c r="B489" s="12" t="s">
        <v>1627</v>
      </c>
      <c r="C489" s="11" t="s">
        <v>20</v>
      </c>
      <c r="D489" s="20">
        <v>4</v>
      </c>
      <c r="E489" s="9">
        <v>1384.6</v>
      </c>
      <c r="F489" s="18">
        <v>148.41049999999998</v>
      </c>
      <c r="G489" s="23">
        <v>593.64199999999994</v>
      </c>
      <c r="H489" s="22" t="s">
        <v>1508</v>
      </c>
    </row>
    <row r="490" spans="1:8" ht="51" x14ac:dyDescent="0.25">
      <c r="A490" s="11" t="s">
        <v>1628</v>
      </c>
      <c r="B490" s="12" t="s">
        <v>1627</v>
      </c>
      <c r="C490" s="11" t="s">
        <v>20</v>
      </c>
      <c r="D490" s="20">
        <v>2</v>
      </c>
      <c r="E490" s="9">
        <v>692.3</v>
      </c>
      <c r="F490" s="18">
        <v>148.41049999999998</v>
      </c>
      <c r="G490" s="23">
        <v>296.82099999999997</v>
      </c>
      <c r="H490" s="22" t="s">
        <v>1508</v>
      </c>
    </row>
    <row r="491" spans="1:8" ht="25.5" x14ac:dyDescent="0.25">
      <c r="A491" s="11" t="s">
        <v>1626</v>
      </c>
      <c r="B491" s="12" t="s">
        <v>1625</v>
      </c>
      <c r="C491" s="11" t="s">
        <v>20</v>
      </c>
      <c r="D491" s="20">
        <v>1</v>
      </c>
      <c r="E491" s="9">
        <v>506.1</v>
      </c>
      <c r="F491" s="18">
        <v>278.81</v>
      </c>
      <c r="G491" s="23">
        <v>278.81</v>
      </c>
      <c r="H491" s="22" t="s">
        <v>1508</v>
      </c>
    </row>
    <row r="492" spans="1:8" ht="25.5" x14ac:dyDescent="0.25">
      <c r="A492" s="11" t="s">
        <v>1624</v>
      </c>
      <c r="B492" s="12" t="s">
        <v>1623</v>
      </c>
      <c r="C492" s="11" t="s">
        <v>20</v>
      </c>
      <c r="D492" s="20">
        <v>1</v>
      </c>
      <c r="E492" s="9">
        <v>555.13</v>
      </c>
      <c r="F492" s="18">
        <v>305.81949999999995</v>
      </c>
      <c r="G492" s="23">
        <v>305.81949999999995</v>
      </c>
      <c r="H492" s="22" t="s">
        <v>1508</v>
      </c>
    </row>
    <row r="493" spans="1:8" ht="25.5" x14ac:dyDescent="0.25">
      <c r="A493" s="11" t="s">
        <v>1622</v>
      </c>
      <c r="B493" s="12" t="s">
        <v>1621</v>
      </c>
      <c r="C493" s="11" t="s">
        <v>20</v>
      </c>
      <c r="D493" s="20">
        <v>1</v>
      </c>
      <c r="E493" s="9">
        <v>300</v>
      </c>
      <c r="F493" s="18">
        <v>165.26999999999998</v>
      </c>
      <c r="G493" s="23">
        <v>165.26999999999998</v>
      </c>
      <c r="H493" s="22" t="s">
        <v>1508</v>
      </c>
    </row>
    <row r="494" spans="1:8" ht="25.5" x14ac:dyDescent="0.25">
      <c r="A494" s="11" t="s">
        <v>1620</v>
      </c>
      <c r="B494" s="12" t="s">
        <v>1619</v>
      </c>
      <c r="C494" s="11" t="s">
        <v>20</v>
      </c>
      <c r="D494" s="20">
        <v>1</v>
      </c>
      <c r="E494" s="9">
        <v>300</v>
      </c>
      <c r="F494" s="18">
        <v>165.26999999999998</v>
      </c>
      <c r="G494" s="7">
        <v>165.26999999999998</v>
      </c>
      <c r="H494" s="22" t="s">
        <v>1508</v>
      </c>
    </row>
    <row r="495" spans="1:8" ht="25.5" x14ac:dyDescent="0.25">
      <c r="A495" s="11" t="s">
        <v>1618</v>
      </c>
      <c r="B495" s="12" t="s">
        <v>1617</v>
      </c>
      <c r="C495" s="11" t="s">
        <v>20</v>
      </c>
      <c r="D495" s="20">
        <v>1</v>
      </c>
      <c r="E495" s="9">
        <v>18599.3</v>
      </c>
      <c r="F495" s="18">
        <v>10246.355</v>
      </c>
      <c r="G495" s="7">
        <v>10246.355</v>
      </c>
      <c r="H495" s="22" t="s">
        <v>1508</v>
      </c>
    </row>
    <row r="496" spans="1:8" ht="25.5" x14ac:dyDescent="0.25">
      <c r="A496" s="11" t="s">
        <v>1616</v>
      </c>
      <c r="B496" s="12" t="s">
        <v>1615</v>
      </c>
      <c r="C496" s="11" t="s">
        <v>20</v>
      </c>
      <c r="D496" s="20">
        <v>1</v>
      </c>
      <c r="E496" s="9">
        <v>550.14</v>
      </c>
      <c r="F496" s="18">
        <v>303.07199999999995</v>
      </c>
      <c r="G496" s="7">
        <v>303.07199999999995</v>
      </c>
      <c r="H496" s="22" t="s">
        <v>1508</v>
      </c>
    </row>
    <row r="497" spans="1:8" ht="25.5" x14ac:dyDescent="0.25">
      <c r="A497" s="11" t="s">
        <v>1614</v>
      </c>
      <c r="B497" s="12" t="s">
        <v>1613</v>
      </c>
      <c r="C497" s="11" t="s">
        <v>20</v>
      </c>
      <c r="D497" s="20">
        <v>3</v>
      </c>
      <c r="E497" s="9">
        <v>900</v>
      </c>
      <c r="F497" s="18">
        <v>165.26999999999998</v>
      </c>
      <c r="G497" s="7">
        <v>495.80999999999995</v>
      </c>
      <c r="H497" s="22" t="s">
        <v>1508</v>
      </c>
    </row>
    <row r="498" spans="1:8" ht="25.5" x14ac:dyDescent="0.25">
      <c r="A498" s="11" t="s">
        <v>1612</v>
      </c>
      <c r="B498" s="12" t="s">
        <v>1611</v>
      </c>
      <c r="C498" s="11" t="s">
        <v>20</v>
      </c>
      <c r="D498" s="20">
        <v>3</v>
      </c>
      <c r="E498" s="9">
        <v>900</v>
      </c>
      <c r="F498" s="18">
        <v>165.26999999999998</v>
      </c>
      <c r="G498" s="7">
        <v>495.80999999999995</v>
      </c>
      <c r="H498" s="22" t="s">
        <v>1508</v>
      </c>
    </row>
    <row r="499" spans="1:8" ht="25.5" x14ac:dyDescent="0.25">
      <c r="A499" s="11" t="s">
        <v>1610</v>
      </c>
      <c r="B499" s="12" t="s">
        <v>1609</v>
      </c>
      <c r="C499" s="11" t="s">
        <v>20</v>
      </c>
      <c r="D499" s="20">
        <v>1</v>
      </c>
      <c r="E499" s="9">
        <v>149337.93</v>
      </c>
      <c r="F499" s="18">
        <v>82270.264999999999</v>
      </c>
      <c r="G499" s="7">
        <v>82270.264999999999</v>
      </c>
      <c r="H499" s="22" t="s">
        <v>1508</v>
      </c>
    </row>
    <row r="500" spans="1:8" ht="25.5" x14ac:dyDescent="0.25">
      <c r="A500" s="11" t="s">
        <v>1608</v>
      </c>
      <c r="B500" s="12" t="s">
        <v>1607</v>
      </c>
      <c r="C500" s="11" t="s">
        <v>20</v>
      </c>
      <c r="D500" s="20">
        <v>1</v>
      </c>
      <c r="E500" s="9">
        <v>506.1</v>
      </c>
      <c r="F500" s="18">
        <v>278.81</v>
      </c>
      <c r="G500" s="7">
        <v>278.81</v>
      </c>
      <c r="H500" s="22" t="s">
        <v>1508</v>
      </c>
    </row>
    <row r="501" spans="1:8" ht="25.5" x14ac:dyDescent="0.25">
      <c r="A501" s="11" t="s">
        <v>1606</v>
      </c>
      <c r="B501" s="12" t="s">
        <v>1605</v>
      </c>
      <c r="C501" s="11" t="s">
        <v>20</v>
      </c>
      <c r="D501" s="20">
        <v>1</v>
      </c>
      <c r="E501" s="9">
        <v>1279.79</v>
      </c>
      <c r="F501" s="18">
        <v>705.03650000000005</v>
      </c>
      <c r="G501" s="7">
        <v>705.03650000000005</v>
      </c>
      <c r="H501" s="22" t="s">
        <v>1508</v>
      </c>
    </row>
    <row r="502" spans="1:8" ht="38.25" x14ac:dyDescent="0.25">
      <c r="A502" s="11" t="s">
        <v>1604</v>
      </c>
      <c r="B502" s="12" t="s">
        <v>1603</v>
      </c>
      <c r="C502" s="11" t="s">
        <v>20</v>
      </c>
      <c r="D502" s="20">
        <v>6</v>
      </c>
      <c r="E502" s="9">
        <v>1800</v>
      </c>
      <c r="F502" s="18">
        <v>165.26999999999998</v>
      </c>
      <c r="G502" s="7">
        <v>991.61999999999989</v>
      </c>
      <c r="H502" s="22" t="s">
        <v>1508</v>
      </c>
    </row>
    <row r="503" spans="1:8" ht="38.25" x14ac:dyDescent="0.25">
      <c r="A503" s="11" t="s">
        <v>1602</v>
      </c>
      <c r="B503" s="12" t="s">
        <v>1601</v>
      </c>
      <c r="C503" s="11" t="s">
        <v>20</v>
      </c>
      <c r="D503" s="20">
        <v>1</v>
      </c>
      <c r="E503" s="9">
        <v>1149.32</v>
      </c>
      <c r="F503" s="18">
        <v>633.16049999999996</v>
      </c>
      <c r="G503" s="7">
        <v>633.16049999999996</v>
      </c>
      <c r="H503" s="22" t="s">
        <v>1508</v>
      </c>
    </row>
    <row r="504" spans="1:8" ht="25.5" x14ac:dyDescent="0.25">
      <c r="A504" s="11" t="s">
        <v>1600</v>
      </c>
      <c r="B504" s="12" t="s">
        <v>1599</v>
      </c>
      <c r="C504" s="11" t="s">
        <v>20</v>
      </c>
      <c r="D504" s="20">
        <v>1</v>
      </c>
      <c r="E504" s="9">
        <v>15758.84</v>
      </c>
      <c r="F504" s="18">
        <v>8681.5434999999998</v>
      </c>
      <c r="G504" s="7">
        <v>8681.5434999999998</v>
      </c>
      <c r="H504" s="22" t="s">
        <v>1508</v>
      </c>
    </row>
    <row r="505" spans="1:8" ht="25.5" x14ac:dyDescent="0.25">
      <c r="A505" s="11" t="s">
        <v>1598</v>
      </c>
      <c r="B505" s="12" t="s">
        <v>1597</v>
      </c>
      <c r="C505" s="11" t="s">
        <v>20</v>
      </c>
      <c r="D505" s="20">
        <v>1</v>
      </c>
      <c r="E505" s="9">
        <v>2474.81</v>
      </c>
      <c r="F505" s="18">
        <v>1363.3724999999999</v>
      </c>
      <c r="G505" s="7">
        <v>1363.3724999999999</v>
      </c>
      <c r="H505" s="22" t="s">
        <v>1508</v>
      </c>
    </row>
    <row r="506" spans="1:8" ht="25.5" x14ac:dyDescent="0.25">
      <c r="A506" s="11" t="s">
        <v>1596</v>
      </c>
      <c r="B506" s="12" t="s">
        <v>1595</v>
      </c>
      <c r="C506" s="11" t="s">
        <v>20</v>
      </c>
      <c r="D506" s="20">
        <v>1</v>
      </c>
      <c r="E506" s="9">
        <v>12826.96</v>
      </c>
      <c r="F506" s="18">
        <v>7066.3739999999998</v>
      </c>
      <c r="G506" s="23">
        <v>7066.3739999999998</v>
      </c>
      <c r="H506" s="22" t="s">
        <v>1508</v>
      </c>
    </row>
    <row r="507" spans="1:8" ht="25.5" x14ac:dyDescent="0.25">
      <c r="A507" s="11" t="s">
        <v>1594</v>
      </c>
      <c r="B507" s="12" t="s">
        <v>1593</v>
      </c>
      <c r="C507" s="11" t="s">
        <v>20</v>
      </c>
      <c r="D507" s="20">
        <v>1</v>
      </c>
      <c r="E507" s="9">
        <v>12945.8</v>
      </c>
      <c r="F507" s="18">
        <v>7131.8414999999995</v>
      </c>
      <c r="G507" s="23">
        <v>7131.8414999999995</v>
      </c>
      <c r="H507" s="22" t="s">
        <v>1508</v>
      </c>
    </row>
    <row r="508" spans="1:8" ht="25.5" x14ac:dyDescent="0.25">
      <c r="A508" s="11" t="s">
        <v>1592</v>
      </c>
      <c r="B508" s="12" t="s">
        <v>1591</v>
      </c>
      <c r="C508" s="11" t="s">
        <v>20</v>
      </c>
      <c r="D508" s="20">
        <v>1</v>
      </c>
      <c r="E508" s="9">
        <v>300</v>
      </c>
      <c r="F508" s="18">
        <v>165.26999999999998</v>
      </c>
      <c r="G508" s="23">
        <v>165.26999999999998</v>
      </c>
      <c r="H508" s="22" t="s">
        <v>1508</v>
      </c>
    </row>
    <row r="509" spans="1:8" ht="25.5" x14ac:dyDescent="0.25">
      <c r="A509" s="11" t="s">
        <v>1590</v>
      </c>
      <c r="B509" s="12" t="s">
        <v>1589</v>
      </c>
      <c r="C509" s="11" t="s">
        <v>20</v>
      </c>
      <c r="D509" s="20">
        <v>1</v>
      </c>
      <c r="E509" s="9">
        <v>300</v>
      </c>
      <c r="F509" s="18">
        <v>165.26999999999998</v>
      </c>
      <c r="G509" s="23">
        <v>165.26999999999998</v>
      </c>
      <c r="H509" s="22" t="s">
        <v>1508</v>
      </c>
    </row>
    <row r="510" spans="1:8" ht="25.5" x14ac:dyDescent="0.25">
      <c r="A510" s="11" t="s">
        <v>1588</v>
      </c>
      <c r="B510" s="12" t="s">
        <v>1587</v>
      </c>
      <c r="C510" s="11" t="s">
        <v>20</v>
      </c>
      <c r="D510" s="20">
        <v>7</v>
      </c>
      <c r="E510" s="9">
        <v>10868.199999999999</v>
      </c>
      <c r="F510" s="18">
        <v>855.3264999999999</v>
      </c>
      <c r="G510" s="23">
        <v>5987.285499999999</v>
      </c>
      <c r="H510" s="22" t="s">
        <v>1508</v>
      </c>
    </row>
    <row r="511" spans="1:8" ht="25.5" x14ac:dyDescent="0.25">
      <c r="A511" s="11" t="s">
        <v>1586</v>
      </c>
      <c r="B511" s="12" t="s">
        <v>1585</v>
      </c>
      <c r="C511" s="11" t="s">
        <v>20</v>
      </c>
      <c r="D511" s="20">
        <v>1</v>
      </c>
      <c r="E511" s="9">
        <v>46491.199999999997</v>
      </c>
      <c r="F511" s="18">
        <v>25612.002499999995</v>
      </c>
      <c r="G511" s="23">
        <v>25612.002499999995</v>
      </c>
      <c r="H511" s="22" t="s">
        <v>1508</v>
      </c>
    </row>
    <row r="512" spans="1:8" ht="25.5" x14ac:dyDescent="0.25">
      <c r="A512" s="11" t="s">
        <v>1584</v>
      </c>
      <c r="B512" s="12" t="s">
        <v>1583</v>
      </c>
      <c r="C512" s="11" t="s">
        <v>20</v>
      </c>
      <c r="D512" s="20">
        <v>1</v>
      </c>
      <c r="E512" s="9">
        <v>15958.69</v>
      </c>
      <c r="F512" s="18">
        <v>8791.643</v>
      </c>
      <c r="G512" s="23">
        <v>8791.643</v>
      </c>
      <c r="H512" s="22" t="s">
        <v>1508</v>
      </c>
    </row>
    <row r="513" spans="1:8" ht="38.25" x14ac:dyDescent="0.25">
      <c r="A513" s="11" t="s">
        <v>1582</v>
      </c>
      <c r="B513" s="12" t="s">
        <v>1581</v>
      </c>
      <c r="C513" s="11" t="s">
        <v>20</v>
      </c>
      <c r="D513" s="20">
        <v>1</v>
      </c>
      <c r="E513" s="9">
        <v>5713.32</v>
      </c>
      <c r="F513" s="18">
        <v>3147.4695000000002</v>
      </c>
      <c r="G513" s="23">
        <v>3147.4695000000002</v>
      </c>
      <c r="H513" s="22" t="s">
        <v>1508</v>
      </c>
    </row>
    <row r="514" spans="1:8" ht="25.5" x14ac:dyDescent="0.25">
      <c r="A514" s="11" t="s">
        <v>1580</v>
      </c>
      <c r="B514" s="12" t="s">
        <v>1579</v>
      </c>
      <c r="C514" s="11" t="s">
        <v>20</v>
      </c>
      <c r="D514" s="20">
        <v>1</v>
      </c>
      <c r="E514" s="9">
        <v>23212.560000000001</v>
      </c>
      <c r="F514" s="18">
        <v>12787.799499999999</v>
      </c>
      <c r="G514" s="23">
        <v>12787.799499999999</v>
      </c>
      <c r="H514" s="22" t="s">
        <v>1508</v>
      </c>
    </row>
    <row r="515" spans="1:8" ht="25.5" x14ac:dyDescent="0.25">
      <c r="A515" s="11" t="s">
        <v>1578</v>
      </c>
      <c r="B515" s="12" t="s">
        <v>1577</v>
      </c>
      <c r="C515" s="11" t="s">
        <v>20</v>
      </c>
      <c r="D515" s="20">
        <v>1</v>
      </c>
      <c r="E515" s="9">
        <v>527.1</v>
      </c>
      <c r="F515" s="18">
        <v>290.38099999999997</v>
      </c>
      <c r="G515" s="23">
        <v>290.38099999999997</v>
      </c>
      <c r="H515" s="22" t="s">
        <v>1508</v>
      </c>
    </row>
    <row r="516" spans="1:8" ht="25.5" x14ac:dyDescent="0.25">
      <c r="A516" s="11" t="s">
        <v>1576</v>
      </c>
      <c r="B516" s="12" t="s">
        <v>1575</v>
      </c>
      <c r="C516" s="11" t="s">
        <v>20</v>
      </c>
      <c r="D516" s="20">
        <v>1</v>
      </c>
      <c r="E516" s="9">
        <v>1323.03</v>
      </c>
      <c r="F516" s="18">
        <v>728.85749999999985</v>
      </c>
      <c r="G516" s="23">
        <v>728.85749999999985</v>
      </c>
      <c r="H516" s="22" t="s">
        <v>1508</v>
      </c>
    </row>
    <row r="517" spans="1:8" ht="25.5" x14ac:dyDescent="0.25">
      <c r="A517" s="11" t="s">
        <v>1574</v>
      </c>
      <c r="B517" s="12" t="s">
        <v>1573</v>
      </c>
      <c r="C517" s="11" t="s">
        <v>20</v>
      </c>
      <c r="D517" s="20">
        <v>1</v>
      </c>
      <c r="E517" s="9">
        <v>10032.73</v>
      </c>
      <c r="F517" s="18">
        <v>5527.0320000000002</v>
      </c>
      <c r="G517" s="23">
        <v>5527.0320000000002</v>
      </c>
      <c r="H517" s="22" t="s">
        <v>1508</v>
      </c>
    </row>
    <row r="518" spans="1:8" ht="25.5" x14ac:dyDescent="0.25">
      <c r="A518" s="11" t="s">
        <v>1572</v>
      </c>
      <c r="B518" s="12" t="s">
        <v>1571</v>
      </c>
      <c r="C518" s="11" t="s">
        <v>20</v>
      </c>
      <c r="D518" s="20">
        <v>2</v>
      </c>
      <c r="E518" s="9">
        <v>1526.7</v>
      </c>
      <c r="F518" s="18">
        <v>420.52849999999995</v>
      </c>
      <c r="G518" s="23">
        <v>841.0569999999999</v>
      </c>
      <c r="H518" s="22" t="s">
        <v>1508</v>
      </c>
    </row>
    <row r="519" spans="1:8" ht="25.5" x14ac:dyDescent="0.25">
      <c r="A519" s="11" t="s">
        <v>1570</v>
      </c>
      <c r="B519" s="12" t="s">
        <v>1569</v>
      </c>
      <c r="C519" s="11" t="s">
        <v>20</v>
      </c>
      <c r="D519" s="20">
        <v>2</v>
      </c>
      <c r="E519" s="9">
        <v>1526.7</v>
      </c>
      <c r="F519" s="18">
        <v>420.52849999999995</v>
      </c>
      <c r="G519" s="23">
        <v>841.0569999999999</v>
      </c>
      <c r="H519" s="22" t="s">
        <v>1508</v>
      </c>
    </row>
    <row r="520" spans="1:8" ht="25.5" x14ac:dyDescent="0.25">
      <c r="A520" s="11" t="s">
        <v>1568</v>
      </c>
      <c r="B520" s="12" t="s">
        <v>1567</v>
      </c>
      <c r="C520" s="11" t="s">
        <v>20</v>
      </c>
      <c r="D520" s="20">
        <v>1</v>
      </c>
      <c r="E520" s="9">
        <v>1535.66</v>
      </c>
      <c r="F520" s="18">
        <v>845.99549999999999</v>
      </c>
      <c r="G520" s="23">
        <v>845.99549999999999</v>
      </c>
      <c r="H520" s="22" t="s">
        <v>1508</v>
      </c>
    </row>
    <row r="521" spans="1:8" ht="25.5" x14ac:dyDescent="0.25">
      <c r="A521" s="11" t="s">
        <v>1566</v>
      </c>
      <c r="B521" s="12" t="s">
        <v>1565</v>
      </c>
      <c r="C521" s="11" t="s">
        <v>20</v>
      </c>
      <c r="D521" s="20">
        <v>2</v>
      </c>
      <c r="E521" s="9">
        <v>1526.7</v>
      </c>
      <c r="F521" s="18">
        <v>420.52849999999995</v>
      </c>
      <c r="G521" s="23">
        <v>841.0569999999999</v>
      </c>
      <c r="H521" s="22" t="s">
        <v>1508</v>
      </c>
    </row>
    <row r="522" spans="1:8" ht="25.5" x14ac:dyDescent="0.25">
      <c r="A522" s="11" t="s">
        <v>1564</v>
      </c>
      <c r="B522" s="12" t="s">
        <v>1563</v>
      </c>
      <c r="C522" s="11" t="s">
        <v>20</v>
      </c>
      <c r="D522" s="20">
        <v>1</v>
      </c>
      <c r="E522" s="9">
        <v>4453.83</v>
      </c>
      <c r="F522" s="18">
        <v>2453.6154999999999</v>
      </c>
      <c r="G522" s="23">
        <v>2453.6154999999999</v>
      </c>
      <c r="H522" s="22" t="s">
        <v>1508</v>
      </c>
    </row>
    <row r="523" spans="1:8" ht="25.5" x14ac:dyDescent="0.25">
      <c r="A523" s="11" t="s">
        <v>1562</v>
      </c>
      <c r="B523" s="12" t="s">
        <v>1561</v>
      </c>
      <c r="C523" s="11" t="s">
        <v>20</v>
      </c>
      <c r="D523" s="20">
        <v>1</v>
      </c>
      <c r="E523" s="9">
        <v>82794.91</v>
      </c>
      <c r="F523" s="18">
        <v>45611.716499999995</v>
      </c>
      <c r="G523" s="23">
        <v>45611.716499999995</v>
      </c>
      <c r="H523" s="22" t="s">
        <v>1508</v>
      </c>
    </row>
    <row r="524" spans="1:8" ht="25.5" x14ac:dyDescent="0.25">
      <c r="A524" s="11" t="s">
        <v>1560</v>
      </c>
      <c r="B524" s="12" t="s">
        <v>1559</v>
      </c>
      <c r="C524" s="11" t="s">
        <v>20</v>
      </c>
      <c r="D524" s="20">
        <v>8</v>
      </c>
      <c r="E524" s="9">
        <v>53869.04</v>
      </c>
      <c r="F524" s="18">
        <v>3709.5554999999995</v>
      </c>
      <c r="G524" s="23">
        <v>29676.443999999996</v>
      </c>
      <c r="H524" s="22" t="s">
        <v>1508</v>
      </c>
    </row>
    <row r="525" spans="1:8" ht="25.5" x14ac:dyDescent="0.25">
      <c r="A525" s="11" t="s">
        <v>1558</v>
      </c>
      <c r="B525" s="12" t="s">
        <v>1557</v>
      </c>
      <c r="C525" s="11" t="s">
        <v>20</v>
      </c>
      <c r="D525" s="20">
        <v>3</v>
      </c>
      <c r="E525" s="9">
        <v>43557.99</v>
      </c>
      <c r="F525" s="18">
        <v>7998.7004999999999</v>
      </c>
      <c r="G525" s="23">
        <v>23996.101500000001</v>
      </c>
      <c r="H525" s="22" t="s">
        <v>1508</v>
      </c>
    </row>
    <row r="526" spans="1:8" ht="25.5" x14ac:dyDescent="0.25">
      <c r="A526" s="11" t="s">
        <v>1556</v>
      </c>
      <c r="B526" s="12" t="s">
        <v>1555</v>
      </c>
      <c r="C526" s="11" t="s">
        <v>20</v>
      </c>
      <c r="D526" s="20">
        <v>1</v>
      </c>
      <c r="E526" s="9">
        <v>47160.38</v>
      </c>
      <c r="F526" s="18">
        <v>25980.653999999999</v>
      </c>
      <c r="G526" s="7">
        <v>25980.653999999999</v>
      </c>
      <c r="H526" s="22" t="s">
        <v>1508</v>
      </c>
    </row>
    <row r="527" spans="1:8" ht="25.5" x14ac:dyDescent="0.25">
      <c r="A527" s="11" t="s">
        <v>1554</v>
      </c>
      <c r="B527" s="12" t="s">
        <v>1553</v>
      </c>
      <c r="C527" s="11" t="s">
        <v>20</v>
      </c>
      <c r="D527" s="20">
        <v>1</v>
      </c>
      <c r="E527" s="9">
        <v>24073.42</v>
      </c>
      <c r="F527" s="18">
        <v>13262.045999999998</v>
      </c>
      <c r="G527" s="23">
        <v>13262.045999999998</v>
      </c>
      <c r="H527" s="22" t="s">
        <v>1508</v>
      </c>
    </row>
    <row r="528" spans="1:8" ht="38.25" x14ac:dyDescent="0.25">
      <c r="A528" s="11" t="s">
        <v>1552</v>
      </c>
      <c r="B528" s="12" t="s">
        <v>1551</v>
      </c>
      <c r="C528" s="11" t="s">
        <v>20</v>
      </c>
      <c r="D528" s="20">
        <v>1</v>
      </c>
      <c r="E528" s="9">
        <v>223397.76000000001</v>
      </c>
      <c r="F528" s="18">
        <v>123069.82449999999</v>
      </c>
      <c r="G528" s="23">
        <v>123069.82449999999</v>
      </c>
      <c r="H528" s="22" t="s">
        <v>1508</v>
      </c>
    </row>
    <row r="529" spans="1:8" ht="38.25" x14ac:dyDescent="0.25">
      <c r="A529" s="11" t="s">
        <v>1550</v>
      </c>
      <c r="B529" s="12" t="s">
        <v>1549</v>
      </c>
      <c r="C529" s="11" t="s">
        <v>20</v>
      </c>
      <c r="D529" s="20">
        <v>1</v>
      </c>
      <c r="E529" s="9">
        <v>9561.91</v>
      </c>
      <c r="F529" s="18">
        <v>4099.6689999999999</v>
      </c>
      <c r="G529" s="7">
        <v>4099.6689999999999</v>
      </c>
      <c r="H529" s="22" t="s">
        <v>1508</v>
      </c>
    </row>
    <row r="530" spans="1:8" ht="38.25" x14ac:dyDescent="0.25">
      <c r="A530" s="11" t="s">
        <v>1548</v>
      </c>
      <c r="B530" s="12" t="s">
        <v>1547</v>
      </c>
      <c r="C530" s="11" t="s">
        <v>20</v>
      </c>
      <c r="D530" s="20">
        <v>8</v>
      </c>
      <c r="E530" s="9">
        <v>6558.32</v>
      </c>
      <c r="F530" s="18">
        <v>351.48399999999998</v>
      </c>
      <c r="G530" s="23">
        <v>2811.8719999999998</v>
      </c>
      <c r="H530" s="22" t="s">
        <v>1508</v>
      </c>
    </row>
    <row r="531" spans="1:8" ht="38.25" x14ac:dyDescent="0.25">
      <c r="A531" s="11" t="s">
        <v>1546</v>
      </c>
      <c r="B531" s="12" t="s">
        <v>1545</v>
      </c>
      <c r="C531" s="11" t="s">
        <v>20</v>
      </c>
      <c r="D531" s="20">
        <v>2</v>
      </c>
      <c r="E531" s="9">
        <v>876.92</v>
      </c>
      <c r="F531" s="18">
        <v>187.98849999999999</v>
      </c>
      <c r="G531" s="23">
        <v>375.97699999999998</v>
      </c>
      <c r="H531" s="22" t="s">
        <v>1508</v>
      </c>
    </row>
    <row r="532" spans="1:8" ht="25.5" x14ac:dyDescent="0.25">
      <c r="A532" s="11" t="s">
        <v>1544</v>
      </c>
      <c r="B532" s="12" t="s">
        <v>1543</v>
      </c>
      <c r="C532" s="11" t="s">
        <v>20</v>
      </c>
      <c r="D532" s="20">
        <v>1</v>
      </c>
      <c r="E532" s="9">
        <v>54699.16</v>
      </c>
      <c r="F532" s="18">
        <v>23452.264499999997</v>
      </c>
      <c r="G532" s="7">
        <v>23452.264499999997</v>
      </c>
      <c r="H532" s="22" t="s">
        <v>1508</v>
      </c>
    </row>
    <row r="533" spans="1:8" ht="38.25" x14ac:dyDescent="0.25">
      <c r="A533" s="11" t="s">
        <v>1542</v>
      </c>
      <c r="B533" s="12" t="s">
        <v>1541</v>
      </c>
      <c r="C533" s="11" t="s">
        <v>20</v>
      </c>
      <c r="D533" s="20">
        <v>1</v>
      </c>
      <c r="E533" s="9">
        <v>118336.91</v>
      </c>
      <c r="F533" s="18">
        <v>50736.948499999991</v>
      </c>
      <c r="G533" s="7">
        <v>50736.948499999991</v>
      </c>
      <c r="H533" s="22" t="s">
        <v>1508</v>
      </c>
    </row>
    <row r="534" spans="1:8" ht="38.25" x14ac:dyDescent="0.25">
      <c r="A534" s="11" t="s">
        <v>1540</v>
      </c>
      <c r="B534" s="12" t="s">
        <v>1539</v>
      </c>
      <c r="C534" s="11" t="s">
        <v>20</v>
      </c>
      <c r="D534" s="20">
        <v>1</v>
      </c>
      <c r="E534" s="9">
        <v>112827.58</v>
      </c>
      <c r="F534" s="18">
        <v>48374.826500000003</v>
      </c>
      <c r="G534" s="7">
        <v>48374.826500000003</v>
      </c>
      <c r="H534" s="22" t="s">
        <v>1508</v>
      </c>
    </row>
    <row r="535" spans="1:8" ht="38.25" x14ac:dyDescent="0.25">
      <c r="A535" s="11" t="s">
        <v>1538</v>
      </c>
      <c r="B535" s="12" t="s">
        <v>1537</v>
      </c>
      <c r="C535" s="11" t="s">
        <v>20</v>
      </c>
      <c r="D535" s="20">
        <v>1</v>
      </c>
      <c r="E535" s="9">
        <v>28715.25</v>
      </c>
      <c r="F535" s="18">
        <v>12311.662999999999</v>
      </c>
      <c r="G535" s="7">
        <v>12311.662999999999</v>
      </c>
      <c r="H535" s="22" t="s">
        <v>1508</v>
      </c>
    </row>
    <row r="536" spans="1:8" ht="25.5" x14ac:dyDescent="0.25">
      <c r="A536" s="11" t="s">
        <v>1536</v>
      </c>
      <c r="B536" s="12" t="s">
        <v>1535</v>
      </c>
      <c r="C536" s="11" t="s">
        <v>20</v>
      </c>
      <c r="D536" s="20">
        <v>1</v>
      </c>
      <c r="E536" s="9">
        <v>156314.01999999999</v>
      </c>
      <c r="F536" s="18">
        <v>67019.6345</v>
      </c>
      <c r="G536" s="7">
        <v>67019.6345</v>
      </c>
      <c r="H536" s="22" t="s">
        <v>1508</v>
      </c>
    </row>
    <row r="537" spans="1:8" ht="25.5" x14ac:dyDescent="0.25">
      <c r="A537" s="11" t="s">
        <v>1534</v>
      </c>
      <c r="B537" s="12" t="s">
        <v>1533</v>
      </c>
      <c r="C537" s="11" t="s">
        <v>20</v>
      </c>
      <c r="D537" s="20">
        <v>1</v>
      </c>
      <c r="E537" s="9">
        <v>156314.01999999999</v>
      </c>
      <c r="F537" s="18">
        <v>67019.6345</v>
      </c>
      <c r="G537" s="7">
        <v>67019.6345</v>
      </c>
      <c r="H537" s="22" t="s">
        <v>1508</v>
      </c>
    </row>
    <row r="538" spans="1:8" ht="51" x14ac:dyDescent="0.25">
      <c r="A538" s="11" t="s">
        <v>1532</v>
      </c>
      <c r="B538" s="12" t="s">
        <v>1531</v>
      </c>
      <c r="C538" s="11" t="s">
        <v>20</v>
      </c>
      <c r="D538" s="20">
        <v>1</v>
      </c>
      <c r="E538" s="9">
        <v>7322.82</v>
      </c>
      <c r="F538" s="18">
        <v>3139.6575000000003</v>
      </c>
      <c r="G538" s="7">
        <v>3139.6575000000003</v>
      </c>
      <c r="H538" s="22" t="s">
        <v>1508</v>
      </c>
    </row>
    <row r="539" spans="1:8" ht="25.5" x14ac:dyDescent="0.25">
      <c r="A539" s="11" t="s">
        <v>1530</v>
      </c>
      <c r="B539" s="12" t="s">
        <v>1529</v>
      </c>
      <c r="C539" s="11" t="s">
        <v>20</v>
      </c>
      <c r="D539" s="20">
        <v>1</v>
      </c>
      <c r="E539" s="9">
        <v>121108.16</v>
      </c>
      <c r="F539" s="18">
        <v>51925.125</v>
      </c>
      <c r="G539" s="7">
        <v>51925.125</v>
      </c>
      <c r="H539" s="22" t="s">
        <v>1508</v>
      </c>
    </row>
    <row r="540" spans="1:8" ht="63.75" x14ac:dyDescent="0.25">
      <c r="A540" s="11" t="s">
        <v>1528</v>
      </c>
      <c r="B540" s="12" t="s">
        <v>1527</v>
      </c>
      <c r="C540" s="11" t="s">
        <v>20</v>
      </c>
      <c r="D540" s="20">
        <v>2</v>
      </c>
      <c r="E540" s="9">
        <v>14645.64</v>
      </c>
      <c r="F540" s="18">
        <v>3139.6575000000003</v>
      </c>
      <c r="G540" s="7">
        <v>6279.3150000000005</v>
      </c>
      <c r="H540" s="22" t="s">
        <v>1508</v>
      </c>
    </row>
    <row r="541" spans="1:8" ht="51" x14ac:dyDescent="0.25">
      <c r="A541" s="11" t="s">
        <v>1526</v>
      </c>
      <c r="B541" s="12" t="s">
        <v>1525</v>
      </c>
      <c r="C541" s="11" t="s">
        <v>20</v>
      </c>
      <c r="D541" s="20">
        <v>1</v>
      </c>
      <c r="E541" s="9">
        <v>7322.82</v>
      </c>
      <c r="F541" s="18">
        <v>3139.6575000000003</v>
      </c>
      <c r="G541" s="23">
        <v>3139.6575000000003</v>
      </c>
      <c r="H541" s="22" t="s">
        <v>1508</v>
      </c>
    </row>
    <row r="542" spans="1:8" ht="51" x14ac:dyDescent="0.25">
      <c r="A542" s="11" t="s">
        <v>1524</v>
      </c>
      <c r="B542" s="12" t="s">
        <v>1523</v>
      </c>
      <c r="C542" s="11" t="s">
        <v>20</v>
      </c>
      <c r="D542" s="20">
        <v>1</v>
      </c>
      <c r="E542" s="9">
        <v>6196.23</v>
      </c>
      <c r="F542" s="18">
        <v>2656.6329999999998</v>
      </c>
      <c r="G542" s="23">
        <v>2656.6329999999998</v>
      </c>
      <c r="H542" s="22" t="s">
        <v>1508</v>
      </c>
    </row>
    <row r="543" spans="1:8" ht="51" x14ac:dyDescent="0.25">
      <c r="A543" s="11" t="s">
        <v>1522</v>
      </c>
      <c r="B543" s="12" t="s">
        <v>1521</v>
      </c>
      <c r="C543" s="11" t="s">
        <v>20</v>
      </c>
      <c r="D543" s="20">
        <v>1</v>
      </c>
      <c r="E543" s="9">
        <v>6196.23</v>
      </c>
      <c r="F543" s="18">
        <v>2656.6329999999998</v>
      </c>
      <c r="G543" s="23">
        <v>2656.6329999999998</v>
      </c>
      <c r="H543" s="22" t="s">
        <v>1508</v>
      </c>
    </row>
    <row r="544" spans="1:8" ht="38.25" x14ac:dyDescent="0.25">
      <c r="A544" s="11" t="s">
        <v>1520</v>
      </c>
      <c r="B544" s="12" t="s">
        <v>1519</v>
      </c>
      <c r="C544" s="11" t="s">
        <v>20</v>
      </c>
      <c r="D544" s="20">
        <v>2</v>
      </c>
      <c r="E544" s="9">
        <v>222501.04</v>
      </c>
      <c r="F544" s="18">
        <v>47698.661500000002</v>
      </c>
      <c r="G544" s="23">
        <v>95397.323000000004</v>
      </c>
      <c r="H544" s="22" t="s">
        <v>1508</v>
      </c>
    </row>
    <row r="545" spans="1:8" ht="25.5" x14ac:dyDescent="0.25">
      <c r="A545" s="11" t="s">
        <v>1518</v>
      </c>
      <c r="B545" s="12" t="s">
        <v>1517</v>
      </c>
      <c r="C545" s="11" t="s">
        <v>20</v>
      </c>
      <c r="D545" s="20">
        <v>1</v>
      </c>
      <c r="E545" s="9">
        <v>167579.89000000001</v>
      </c>
      <c r="F545" s="18">
        <v>71849.879499999995</v>
      </c>
      <c r="G545" s="23">
        <v>71849.879499999995</v>
      </c>
      <c r="H545" s="22" t="s">
        <v>1508</v>
      </c>
    </row>
    <row r="546" spans="1:8" ht="51" x14ac:dyDescent="0.25">
      <c r="A546" s="11" t="s">
        <v>1516</v>
      </c>
      <c r="B546" s="12" t="s">
        <v>1515</v>
      </c>
      <c r="C546" s="11" t="s">
        <v>20</v>
      </c>
      <c r="D546" s="20">
        <v>3</v>
      </c>
      <c r="E546" s="9">
        <v>13507.74</v>
      </c>
      <c r="F546" s="18">
        <v>1930.4809999999998</v>
      </c>
      <c r="G546" s="23">
        <v>5791.4429999999993</v>
      </c>
      <c r="H546" s="22" t="s">
        <v>1508</v>
      </c>
    </row>
    <row r="547" spans="1:8" ht="25.5" x14ac:dyDescent="0.25">
      <c r="A547" s="11" t="s">
        <v>1514</v>
      </c>
      <c r="B547" s="12" t="s">
        <v>1513</v>
      </c>
      <c r="C547" s="11" t="s">
        <v>20</v>
      </c>
      <c r="D547" s="20">
        <v>2</v>
      </c>
      <c r="E547" s="9">
        <v>150281.9</v>
      </c>
      <c r="F547" s="18">
        <v>32216.681</v>
      </c>
      <c r="G547" s="23">
        <v>64433.362000000001</v>
      </c>
      <c r="H547" s="22" t="s">
        <v>1508</v>
      </c>
    </row>
    <row r="548" spans="1:8" ht="63.75" x14ac:dyDescent="0.25">
      <c r="A548" s="11" t="s">
        <v>1512</v>
      </c>
      <c r="B548" s="12" t="s">
        <v>1511</v>
      </c>
      <c r="C548" s="11" t="s">
        <v>20</v>
      </c>
      <c r="D548" s="20">
        <v>2</v>
      </c>
      <c r="E548" s="9">
        <v>43561.02</v>
      </c>
      <c r="F548" s="18">
        <v>9338.3919999999998</v>
      </c>
      <c r="G548" s="7">
        <v>18676.784</v>
      </c>
      <c r="H548" s="22" t="s">
        <v>1508</v>
      </c>
    </row>
    <row r="549" spans="1:8" ht="38.25" x14ac:dyDescent="0.25">
      <c r="A549" s="11" t="s">
        <v>1510</v>
      </c>
      <c r="B549" s="12" t="s">
        <v>1509</v>
      </c>
      <c r="C549" s="11" t="s">
        <v>20</v>
      </c>
      <c r="D549" s="20">
        <v>1</v>
      </c>
      <c r="E549" s="9">
        <v>90450</v>
      </c>
      <c r="F549" s="18">
        <v>38780.4375</v>
      </c>
      <c r="G549" s="23">
        <v>38780.4375</v>
      </c>
      <c r="H549" s="22" t="s">
        <v>1508</v>
      </c>
    </row>
    <row r="550" spans="1:8" x14ac:dyDescent="0.25">
      <c r="E550" s="5">
        <f>SUM(E12:E549)</f>
        <v>37786039.149999991</v>
      </c>
      <c r="G550" s="4">
        <f>SUM(G12:G549)</f>
        <v>20176505.782999992</v>
      </c>
    </row>
    <row r="551" spans="1:8" ht="20.25" x14ac:dyDescent="0.25">
      <c r="A551" s="3"/>
      <c r="B551" s="3" t="s">
        <v>1507</v>
      </c>
      <c r="C551" s="3"/>
      <c r="D551" s="3"/>
      <c r="E551" s="3"/>
      <c r="F551" s="3" t="s">
        <v>0</v>
      </c>
      <c r="G551" s="3"/>
      <c r="H551" s="3"/>
    </row>
  </sheetData>
  <mergeCells count="6">
    <mergeCell ref="B9:G9"/>
    <mergeCell ref="F1:H1"/>
    <mergeCell ref="F2:H2"/>
    <mergeCell ref="F3:H3"/>
    <mergeCell ref="F5:H5"/>
    <mergeCell ref="B7:G7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2" workbookViewId="0">
      <selection activeCell="F11" sqref="F11"/>
    </sheetView>
  </sheetViews>
  <sheetFormatPr defaultRowHeight="15.75" x14ac:dyDescent="0.25"/>
  <cols>
    <col min="1" max="1" width="10.75" style="1" customWidth="1"/>
    <col min="2" max="2" width="41.875" style="1" customWidth="1"/>
    <col min="3" max="3" width="9" style="1"/>
    <col min="4" max="4" width="5.625" style="1" bestFit="1" customWidth="1"/>
    <col min="5" max="5" width="14.875" style="1" customWidth="1"/>
    <col min="6" max="6" width="14.625" style="1" customWidth="1"/>
    <col min="7" max="7" width="12.375" style="1" customWidth="1"/>
    <col min="8" max="8" width="13" style="1" customWidth="1"/>
    <col min="9" max="16384" width="9" style="1"/>
  </cols>
  <sheetData>
    <row r="1" spans="1:8" ht="20.25" x14ac:dyDescent="0.3">
      <c r="A1" s="54"/>
      <c r="B1" s="54"/>
      <c r="C1" s="54"/>
      <c r="D1" s="54"/>
      <c r="E1" s="55"/>
      <c r="F1" s="104" t="s">
        <v>187</v>
      </c>
      <c r="G1" s="104"/>
      <c r="H1" s="104"/>
    </row>
    <row r="2" spans="1:8" ht="20.25" x14ac:dyDescent="0.3">
      <c r="A2" s="54"/>
      <c r="B2" s="54"/>
      <c r="C2" s="54"/>
      <c r="D2" s="54"/>
      <c r="E2" s="55"/>
      <c r="F2" s="104" t="s">
        <v>186</v>
      </c>
      <c r="G2" s="104"/>
      <c r="H2" s="104"/>
    </row>
    <row r="3" spans="1:8" ht="20.25" x14ac:dyDescent="0.3">
      <c r="A3" s="54"/>
      <c r="B3" s="54"/>
      <c r="C3" s="54"/>
      <c r="D3" s="54"/>
      <c r="E3" s="55"/>
      <c r="F3" s="102" t="s">
        <v>185</v>
      </c>
      <c r="G3" s="102"/>
      <c r="H3" s="102"/>
    </row>
    <row r="4" spans="1:8" ht="21" x14ac:dyDescent="0.35">
      <c r="A4" s="54"/>
      <c r="B4" s="54"/>
      <c r="C4" s="54"/>
      <c r="D4" s="54"/>
      <c r="E4" s="55"/>
      <c r="F4" s="46"/>
      <c r="G4" s="46"/>
      <c r="H4" s="45"/>
    </row>
    <row r="5" spans="1:8" ht="20.25" x14ac:dyDescent="0.3">
      <c r="A5" s="54"/>
      <c r="B5" s="54"/>
      <c r="C5" s="54"/>
      <c r="D5" s="54"/>
      <c r="E5" s="55"/>
      <c r="F5" s="101" t="s">
        <v>184</v>
      </c>
      <c r="G5" s="101"/>
      <c r="H5" s="101"/>
    </row>
    <row r="6" spans="1:8" ht="21" x14ac:dyDescent="0.35">
      <c r="A6" s="54"/>
      <c r="B6" s="54"/>
      <c r="C6" s="54"/>
      <c r="D6" s="54"/>
      <c r="E6" s="55"/>
      <c r="F6" s="54"/>
      <c r="G6" s="54"/>
      <c r="H6" s="51"/>
    </row>
    <row r="7" spans="1:8" ht="21" x14ac:dyDescent="0.35">
      <c r="A7" s="54"/>
      <c r="B7" s="103" t="s">
        <v>183</v>
      </c>
      <c r="C7" s="103"/>
      <c r="D7" s="103"/>
      <c r="E7" s="103"/>
      <c r="F7" s="103"/>
      <c r="G7" s="103"/>
      <c r="H7" s="51"/>
    </row>
    <row r="8" spans="1:8" ht="21" x14ac:dyDescent="0.35">
      <c r="A8" s="54"/>
      <c r="B8" s="54"/>
      <c r="C8" s="54"/>
      <c r="D8" s="54"/>
      <c r="E8" s="55"/>
      <c r="F8" s="54"/>
      <c r="G8" s="54"/>
      <c r="H8" s="51"/>
    </row>
    <row r="9" spans="1:8" ht="21" x14ac:dyDescent="0.35">
      <c r="A9" s="54"/>
      <c r="B9" s="100" t="s">
        <v>1432</v>
      </c>
      <c r="C9" s="100"/>
      <c r="D9" s="100"/>
      <c r="E9" s="100"/>
      <c r="F9" s="100"/>
      <c r="G9" s="100"/>
      <c r="H9" s="51"/>
    </row>
    <row r="10" spans="1:8" ht="21" x14ac:dyDescent="0.35">
      <c r="A10" s="54"/>
      <c r="B10" s="54"/>
      <c r="C10" s="52"/>
      <c r="D10" s="52"/>
      <c r="E10" s="53"/>
      <c r="F10" s="52"/>
      <c r="G10" s="52"/>
      <c r="H10" s="51"/>
    </row>
    <row r="11" spans="1:8" ht="76.5" x14ac:dyDescent="0.25">
      <c r="A11" s="16" t="s">
        <v>18</v>
      </c>
      <c r="B11" s="17" t="s">
        <v>17</v>
      </c>
      <c r="C11" s="16" t="s">
        <v>16</v>
      </c>
      <c r="D11" s="25" t="s">
        <v>15</v>
      </c>
      <c r="E11" s="15" t="s">
        <v>14</v>
      </c>
      <c r="F11" s="14" t="s">
        <v>13</v>
      </c>
      <c r="G11" s="14" t="s">
        <v>12</v>
      </c>
      <c r="H11" s="13" t="s">
        <v>11</v>
      </c>
    </row>
    <row r="12" spans="1:8" ht="25.5" x14ac:dyDescent="0.25">
      <c r="A12" s="6" t="s">
        <v>1506</v>
      </c>
      <c r="B12" s="6" t="s">
        <v>1505</v>
      </c>
      <c r="C12" s="11" t="s">
        <v>20</v>
      </c>
      <c r="D12" s="20">
        <v>1</v>
      </c>
      <c r="E12" s="9">
        <v>2945</v>
      </c>
      <c r="F12" s="18">
        <v>1533.2449999999999</v>
      </c>
      <c r="G12" s="7">
        <v>1533.2449999999999</v>
      </c>
      <c r="H12" s="6" t="s">
        <v>1432</v>
      </c>
    </row>
    <row r="13" spans="1:8" ht="25.5" x14ac:dyDescent="0.25">
      <c r="A13" s="6" t="s">
        <v>1504</v>
      </c>
      <c r="B13" s="6" t="s">
        <v>1503</v>
      </c>
      <c r="C13" s="11" t="s">
        <v>20</v>
      </c>
      <c r="D13" s="20">
        <v>6</v>
      </c>
      <c r="E13" s="9">
        <v>194966.82</v>
      </c>
      <c r="F13" s="18">
        <v>16917.435000000001</v>
      </c>
      <c r="G13" s="7">
        <v>101504.61000000002</v>
      </c>
      <c r="H13" s="6" t="s">
        <v>1432</v>
      </c>
    </row>
    <row r="14" spans="1:8" ht="25.5" x14ac:dyDescent="0.25">
      <c r="A14" s="6" t="s">
        <v>1502</v>
      </c>
      <c r="B14" s="6" t="s">
        <v>1501</v>
      </c>
      <c r="C14" s="11" t="s">
        <v>20</v>
      </c>
      <c r="D14" s="20">
        <v>1</v>
      </c>
      <c r="E14" s="9">
        <v>1058.33</v>
      </c>
      <c r="F14" s="18">
        <v>569.88499999999999</v>
      </c>
      <c r="G14" s="7">
        <v>569.88499999999999</v>
      </c>
      <c r="H14" s="6" t="s">
        <v>1432</v>
      </c>
    </row>
    <row r="15" spans="1:8" ht="25.5" x14ac:dyDescent="0.25">
      <c r="A15" s="11" t="s">
        <v>1500</v>
      </c>
      <c r="B15" s="12" t="s">
        <v>1499</v>
      </c>
      <c r="C15" s="11" t="s">
        <v>20</v>
      </c>
      <c r="D15" s="20">
        <v>4</v>
      </c>
      <c r="E15" s="9">
        <v>810.12</v>
      </c>
      <c r="F15" s="18">
        <v>124.05</v>
      </c>
      <c r="G15" s="7">
        <v>496.2</v>
      </c>
      <c r="H15" s="6" t="s">
        <v>1432</v>
      </c>
    </row>
    <row r="16" spans="1:8" ht="25.5" x14ac:dyDescent="0.25">
      <c r="A16" s="11" t="s">
        <v>1498</v>
      </c>
      <c r="B16" s="12" t="s">
        <v>1497</v>
      </c>
      <c r="C16" s="11" t="s">
        <v>20</v>
      </c>
      <c r="D16" s="20">
        <v>3</v>
      </c>
      <c r="E16" s="9">
        <v>2193</v>
      </c>
      <c r="F16" s="18">
        <v>570.54499999999996</v>
      </c>
      <c r="G16" s="7">
        <v>1711.6349999999998</v>
      </c>
      <c r="H16" s="6" t="s">
        <v>1432</v>
      </c>
    </row>
    <row r="17" spans="1:8" ht="25.5" x14ac:dyDescent="0.25">
      <c r="A17" s="11" t="s">
        <v>1496</v>
      </c>
      <c r="B17" s="12" t="s">
        <v>1495</v>
      </c>
      <c r="C17" s="11" t="s">
        <v>20</v>
      </c>
      <c r="D17" s="20">
        <v>2</v>
      </c>
      <c r="E17" s="9">
        <v>28573.38</v>
      </c>
      <c r="F17" s="18">
        <v>12457.995000000001</v>
      </c>
      <c r="G17" s="7">
        <v>24915.99</v>
      </c>
      <c r="H17" s="6" t="s">
        <v>1432</v>
      </c>
    </row>
    <row r="18" spans="1:8" ht="38.25" x14ac:dyDescent="0.25">
      <c r="A18" s="11" t="s">
        <v>1494</v>
      </c>
      <c r="B18" s="12" t="s">
        <v>1493</v>
      </c>
      <c r="C18" s="11" t="s">
        <v>20</v>
      </c>
      <c r="D18" s="20">
        <v>2</v>
      </c>
      <c r="E18" s="9">
        <v>4630</v>
      </c>
      <c r="F18" s="18">
        <v>1806.86</v>
      </c>
      <c r="G18" s="7">
        <v>3613.72</v>
      </c>
      <c r="H18" s="6" t="s">
        <v>1432</v>
      </c>
    </row>
    <row r="19" spans="1:8" ht="25.5" x14ac:dyDescent="0.25">
      <c r="A19" s="11" t="s">
        <v>1492</v>
      </c>
      <c r="B19" s="12" t="s">
        <v>1491</v>
      </c>
      <c r="C19" s="11" t="s">
        <v>20</v>
      </c>
      <c r="D19" s="20">
        <v>1</v>
      </c>
      <c r="E19" s="9">
        <v>10465.25</v>
      </c>
      <c r="F19" s="18">
        <v>11757.71</v>
      </c>
      <c r="G19" s="7">
        <v>11757.71</v>
      </c>
      <c r="H19" s="6" t="s">
        <v>1432</v>
      </c>
    </row>
    <row r="20" spans="1:8" ht="38.25" x14ac:dyDescent="0.25">
      <c r="A20" s="11" t="s">
        <v>1490</v>
      </c>
      <c r="B20" s="12" t="s">
        <v>1489</v>
      </c>
      <c r="C20" s="11" t="s">
        <v>20</v>
      </c>
      <c r="D20" s="20">
        <v>4</v>
      </c>
      <c r="E20" s="9">
        <v>80880</v>
      </c>
      <c r="F20" s="18">
        <v>12384.75</v>
      </c>
      <c r="G20" s="7">
        <v>49539</v>
      </c>
      <c r="H20" s="6" t="s">
        <v>1432</v>
      </c>
    </row>
    <row r="21" spans="1:8" ht="25.5" x14ac:dyDescent="0.25">
      <c r="A21" s="11" t="s">
        <v>1488</v>
      </c>
      <c r="B21" s="12" t="s">
        <v>1487</v>
      </c>
      <c r="C21" s="11" t="s">
        <v>20</v>
      </c>
      <c r="D21" s="20">
        <v>1</v>
      </c>
      <c r="E21" s="9">
        <v>5100</v>
      </c>
      <c r="F21" s="18">
        <v>3980.55</v>
      </c>
      <c r="G21" s="7">
        <v>3980.55</v>
      </c>
      <c r="H21" s="6" t="s">
        <v>1432</v>
      </c>
    </row>
    <row r="22" spans="1:8" ht="51" x14ac:dyDescent="0.25">
      <c r="A22" s="11" t="s">
        <v>1486</v>
      </c>
      <c r="B22" s="12" t="s">
        <v>1485</v>
      </c>
      <c r="C22" s="11" t="s">
        <v>20</v>
      </c>
      <c r="D22" s="20">
        <v>3</v>
      </c>
      <c r="E22" s="9">
        <v>13470</v>
      </c>
      <c r="F22" s="18">
        <v>3504.4450000000002</v>
      </c>
      <c r="G22" s="7">
        <v>10513.335000000001</v>
      </c>
      <c r="H22" s="6" t="s">
        <v>1432</v>
      </c>
    </row>
    <row r="23" spans="1:8" ht="25.5" x14ac:dyDescent="0.25">
      <c r="A23" s="11" t="s">
        <v>1484</v>
      </c>
      <c r="B23" s="12" t="s">
        <v>1483</v>
      </c>
      <c r="C23" s="11" t="s">
        <v>20</v>
      </c>
      <c r="D23" s="20">
        <v>1</v>
      </c>
      <c r="E23" s="9">
        <v>451.25</v>
      </c>
      <c r="F23" s="18">
        <v>276.39</v>
      </c>
      <c r="G23" s="7">
        <v>276.39</v>
      </c>
      <c r="H23" s="6" t="s">
        <v>1432</v>
      </c>
    </row>
    <row r="24" spans="1:8" ht="38.25" x14ac:dyDescent="0.25">
      <c r="A24" s="11" t="s">
        <v>1482</v>
      </c>
      <c r="B24" s="12" t="s">
        <v>1481</v>
      </c>
      <c r="C24" s="11" t="s">
        <v>20</v>
      </c>
      <c r="D24" s="20">
        <v>4</v>
      </c>
      <c r="E24" s="9">
        <v>1594.6</v>
      </c>
      <c r="F24" s="18">
        <v>311.14499999999998</v>
      </c>
      <c r="G24" s="7">
        <v>1244.58</v>
      </c>
      <c r="H24" s="6" t="s">
        <v>1432</v>
      </c>
    </row>
    <row r="25" spans="1:8" ht="38.25" x14ac:dyDescent="0.25">
      <c r="A25" s="11" t="s">
        <v>1480</v>
      </c>
      <c r="B25" s="12" t="s">
        <v>1479</v>
      </c>
      <c r="C25" s="11" t="s">
        <v>20</v>
      </c>
      <c r="D25" s="20">
        <v>2</v>
      </c>
      <c r="E25" s="9">
        <v>3250</v>
      </c>
      <c r="F25" s="18">
        <v>1325.19</v>
      </c>
      <c r="G25" s="7">
        <v>2650.38</v>
      </c>
      <c r="H25" s="6" t="s">
        <v>1432</v>
      </c>
    </row>
    <row r="26" spans="1:8" ht="51" x14ac:dyDescent="0.25">
      <c r="A26" s="11" t="s">
        <v>1478</v>
      </c>
      <c r="B26" s="12" t="s">
        <v>1477</v>
      </c>
      <c r="C26" s="11" t="s">
        <v>20</v>
      </c>
      <c r="D26" s="20">
        <v>16</v>
      </c>
      <c r="E26" s="9">
        <v>95396.800000000003</v>
      </c>
      <c r="F26" s="18">
        <v>4862.2550000000001</v>
      </c>
      <c r="G26" s="7">
        <v>77796.08</v>
      </c>
      <c r="H26" s="6" t="s">
        <v>1432</v>
      </c>
    </row>
    <row r="27" spans="1:8" ht="51" x14ac:dyDescent="0.25">
      <c r="A27" s="11" t="s">
        <v>1476</v>
      </c>
      <c r="B27" s="12" t="s">
        <v>1475</v>
      </c>
      <c r="C27" s="11" t="s">
        <v>20</v>
      </c>
      <c r="D27" s="20">
        <v>6</v>
      </c>
      <c r="E27" s="9">
        <v>3934.0199999999995</v>
      </c>
      <c r="F27" s="18">
        <v>534.70000000000005</v>
      </c>
      <c r="G27" s="7">
        <v>3208.2000000000003</v>
      </c>
      <c r="H27" s="6" t="s">
        <v>1432</v>
      </c>
    </row>
    <row r="28" spans="1:8" ht="51" x14ac:dyDescent="0.25">
      <c r="A28" s="11" t="s">
        <v>1474</v>
      </c>
      <c r="B28" s="12" t="s">
        <v>1473</v>
      </c>
      <c r="C28" s="11" t="s">
        <v>20</v>
      </c>
      <c r="D28" s="20">
        <v>5</v>
      </c>
      <c r="E28" s="9">
        <v>10522.2</v>
      </c>
      <c r="F28" s="18">
        <v>1716.17</v>
      </c>
      <c r="G28" s="7">
        <v>8580.85</v>
      </c>
      <c r="H28" s="6" t="s">
        <v>1432</v>
      </c>
    </row>
    <row r="29" spans="1:8" ht="25.5" x14ac:dyDescent="0.25">
      <c r="A29" s="11" t="s">
        <v>1472</v>
      </c>
      <c r="B29" s="12" t="s">
        <v>1471</v>
      </c>
      <c r="C29" s="11" t="s">
        <v>20</v>
      </c>
      <c r="D29" s="20">
        <v>6</v>
      </c>
      <c r="E29" s="9">
        <v>35533.56</v>
      </c>
      <c r="F29" s="18">
        <v>4829.6049999999996</v>
      </c>
      <c r="G29" s="7">
        <v>28977.629999999997</v>
      </c>
      <c r="H29" s="6" t="s">
        <v>1432</v>
      </c>
    </row>
    <row r="30" spans="1:8" ht="25.5" x14ac:dyDescent="0.25">
      <c r="A30" s="11" t="s">
        <v>1470</v>
      </c>
      <c r="B30" s="12" t="s">
        <v>1469</v>
      </c>
      <c r="C30" s="11" t="s">
        <v>20</v>
      </c>
      <c r="D30" s="20">
        <v>2</v>
      </c>
      <c r="E30" s="9">
        <v>3480</v>
      </c>
      <c r="F30" s="18">
        <v>1369.38</v>
      </c>
      <c r="G30" s="23">
        <v>2738.76</v>
      </c>
      <c r="H30" s="22" t="s">
        <v>1432</v>
      </c>
    </row>
    <row r="31" spans="1:8" ht="38.25" x14ac:dyDescent="0.25">
      <c r="A31" s="11" t="s">
        <v>1468</v>
      </c>
      <c r="B31" s="12" t="s">
        <v>1467</v>
      </c>
      <c r="C31" s="11" t="s">
        <v>20</v>
      </c>
      <c r="D31" s="20">
        <v>2</v>
      </c>
      <c r="E31" s="9">
        <v>3480</v>
      </c>
      <c r="F31" s="18">
        <v>1369.38</v>
      </c>
      <c r="G31" s="23">
        <v>2738.76</v>
      </c>
      <c r="H31" s="22" t="s">
        <v>1432</v>
      </c>
    </row>
    <row r="32" spans="1:8" ht="38.25" x14ac:dyDescent="0.25">
      <c r="A32" s="11" t="s">
        <v>1466</v>
      </c>
      <c r="B32" s="12" t="s">
        <v>1465</v>
      </c>
      <c r="C32" s="11" t="s">
        <v>20</v>
      </c>
      <c r="D32" s="20">
        <v>1</v>
      </c>
      <c r="E32" s="9">
        <v>2333.33</v>
      </c>
      <c r="F32" s="18">
        <v>1836.33</v>
      </c>
      <c r="G32" s="23">
        <v>1836.33</v>
      </c>
      <c r="H32" s="22" t="s">
        <v>1432</v>
      </c>
    </row>
    <row r="33" spans="1:8" ht="51" x14ac:dyDescent="0.25">
      <c r="A33" s="11" t="s">
        <v>1464</v>
      </c>
      <c r="B33" s="12" t="s">
        <v>1463</v>
      </c>
      <c r="C33" s="11" t="s">
        <v>20</v>
      </c>
      <c r="D33" s="20">
        <v>2</v>
      </c>
      <c r="E33" s="9">
        <v>775.56</v>
      </c>
      <c r="F33" s="18">
        <v>305.185</v>
      </c>
      <c r="G33" s="23">
        <v>610.37</v>
      </c>
      <c r="H33" s="22" t="s">
        <v>1432</v>
      </c>
    </row>
    <row r="34" spans="1:8" ht="51" x14ac:dyDescent="0.25">
      <c r="A34" s="11" t="s">
        <v>1464</v>
      </c>
      <c r="B34" s="12" t="s">
        <v>1463</v>
      </c>
      <c r="C34" s="11" t="s">
        <v>20</v>
      </c>
      <c r="D34" s="20">
        <v>2</v>
      </c>
      <c r="E34" s="9">
        <v>775.56</v>
      </c>
      <c r="F34" s="18">
        <v>305.185</v>
      </c>
      <c r="G34" s="23">
        <v>610.37</v>
      </c>
      <c r="H34" s="22" t="s">
        <v>1432</v>
      </c>
    </row>
    <row r="35" spans="1:8" ht="51" x14ac:dyDescent="0.25">
      <c r="A35" s="11" t="s">
        <v>1462</v>
      </c>
      <c r="B35" s="12" t="s">
        <v>1461</v>
      </c>
      <c r="C35" s="11" t="s">
        <v>20</v>
      </c>
      <c r="D35" s="20">
        <v>2</v>
      </c>
      <c r="E35" s="9">
        <v>775.56</v>
      </c>
      <c r="F35" s="18">
        <v>305.185</v>
      </c>
      <c r="G35" s="23">
        <v>610.37</v>
      </c>
      <c r="H35" s="22" t="s">
        <v>1432</v>
      </c>
    </row>
    <row r="36" spans="1:8" ht="51" x14ac:dyDescent="0.25">
      <c r="A36" s="11" t="s">
        <v>1462</v>
      </c>
      <c r="B36" s="12" t="s">
        <v>1461</v>
      </c>
      <c r="C36" s="11" t="s">
        <v>20</v>
      </c>
      <c r="D36" s="20">
        <v>3</v>
      </c>
      <c r="E36" s="9">
        <v>1163.3399999999999</v>
      </c>
      <c r="F36" s="18">
        <v>305.185</v>
      </c>
      <c r="G36" s="23">
        <v>915.55500000000006</v>
      </c>
      <c r="H36" s="22" t="s">
        <v>1432</v>
      </c>
    </row>
    <row r="37" spans="1:8" ht="51" x14ac:dyDescent="0.25">
      <c r="A37" s="11" t="s">
        <v>1460</v>
      </c>
      <c r="B37" s="12" t="s">
        <v>1459</v>
      </c>
      <c r="C37" s="11" t="s">
        <v>20</v>
      </c>
      <c r="D37" s="20">
        <v>4</v>
      </c>
      <c r="E37" s="9">
        <v>2015.6</v>
      </c>
      <c r="F37" s="18">
        <v>396.57</v>
      </c>
      <c r="G37" s="23">
        <v>1586.28</v>
      </c>
      <c r="H37" s="22" t="s">
        <v>1432</v>
      </c>
    </row>
    <row r="38" spans="1:8" ht="51" x14ac:dyDescent="0.25">
      <c r="A38" s="11" t="s">
        <v>1458</v>
      </c>
      <c r="B38" s="12" t="s">
        <v>1457</v>
      </c>
      <c r="C38" s="11" t="s">
        <v>20</v>
      </c>
      <c r="D38" s="20">
        <v>2</v>
      </c>
      <c r="E38" s="9">
        <v>1271.1199999999999</v>
      </c>
      <c r="F38" s="18">
        <v>500.185</v>
      </c>
      <c r="G38" s="23">
        <v>1000.37</v>
      </c>
      <c r="H38" s="22" t="s">
        <v>1432</v>
      </c>
    </row>
    <row r="39" spans="1:8" ht="51" x14ac:dyDescent="0.25">
      <c r="A39" s="11" t="s">
        <v>1458</v>
      </c>
      <c r="B39" s="12" t="s">
        <v>1457</v>
      </c>
      <c r="C39" s="11" t="s">
        <v>20</v>
      </c>
      <c r="D39" s="20">
        <v>4</v>
      </c>
      <c r="E39" s="9">
        <v>2542.2399999999998</v>
      </c>
      <c r="F39" s="18">
        <v>500.185</v>
      </c>
      <c r="G39" s="23">
        <v>2000.74</v>
      </c>
      <c r="H39" s="22" t="s">
        <v>1432</v>
      </c>
    </row>
    <row r="40" spans="1:8" ht="51" x14ac:dyDescent="0.25">
      <c r="A40" s="11" t="s">
        <v>1456</v>
      </c>
      <c r="B40" s="12" t="s">
        <v>1455</v>
      </c>
      <c r="C40" s="11" t="s">
        <v>20</v>
      </c>
      <c r="D40" s="20">
        <v>4</v>
      </c>
      <c r="E40" s="9">
        <v>2542.2399999999998</v>
      </c>
      <c r="F40" s="18">
        <v>500.185</v>
      </c>
      <c r="G40" s="23">
        <v>2000.74</v>
      </c>
      <c r="H40" s="22" t="s">
        <v>1432</v>
      </c>
    </row>
    <row r="41" spans="1:8" ht="51" x14ac:dyDescent="0.25">
      <c r="A41" s="11" t="s">
        <v>1454</v>
      </c>
      <c r="B41" s="12" t="s">
        <v>1453</v>
      </c>
      <c r="C41" s="11" t="s">
        <v>20</v>
      </c>
      <c r="D41" s="20">
        <v>4</v>
      </c>
      <c r="E41" s="9">
        <v>2542.2800000000002</v>
      </c>
      <c r="F41" s="18">
        <v>500.19499999999999</v>
      </c>
      <c r="G41" s="23">
        <v>2000.78</v>
      </c>
      <c r="H41" s="22" t="s">
        <v>1432</v>
      </c>
    </row>
    <row r="42" spans="1:8" ht="51" x14ac:dyDescent="0.25">
      <c r="A42" s="11" t="s">
        <v>1452</v>
      </c>
      <c r="B42" s="12" t="s">
        <v>1451</v>
      </c>
      <c r="C42" s="11" t="s">
        <v>20</v>
      </c>
      <c r="D42" s="20">
        <v>3</v>
      </c>
      <c r="E42" s="9">
        <v>2207.4900000000002</v>
      </c>
      <c r="F42" s="18">
        <v>579.1</v>
      </c>
      <c r="G42" s="7">
        <v>1737.3000000000002</v>
      </c>
      <c r="H42" s="22" t="s">
        <v>1432</v>
      </c>
    </row>
    <row r="43" spans="1:8" ht="51" x14ac:dyDescent="0.25">
      <c r="A43" s="11" t="s">
        <v>1450</v>
      </c>
      <c r="B43" s="12" t="s">
        <v>1449</v>
      </c>
      <c r="C43" s="11" t="s">
        <v>20</v>
      </c>
      <c r="D43" s="20">
        <v>1</v>
      </c>
      <c r="E43" s="9">
        <v>635.55999999999995</v>
      </c>
      <c r="F43" s="18">
        <v>500.185</v>
      </c>
      <c r="G43" s="7">
        <v>500.185</v>
      </c>
      <c r="H43" s="22" t="s">
        <v>1432</v>
      </c>
    </row>
    <row r="44" spans="1:8" ht="51" x14ac:dyDescent="0.25">
      <c r="A44" s="11" t="s">
        <v>1450</v>
      </c>
      <c r="B44" s="12" t="s">
        <v>1449</v>
      </c>
      <c r="C44" s="11" t="s">
        <v>20</v>
      </c>
      <c r="D44" s="20">
        <v>4</v>
      </c>
      <c r="E44" s="9">
        <v>2542.2399999999998</v>
      </c>
      <c r="F44" s="18">
        <v>500.185</v>
      </c>
      <c r="G44" s="7">
        <v>2000.74</v>
      </c>
      <c r="H44" s="22" t="s">
        <v>1432</v>
      </c>
    </row>
    <row r="45" spans="1:8" ht="51" x14ac:dyDescent="0.25">
      <c r="A45" s="11" t="s">
        <v>1448</v>
      </c>
      <c r="B45" s="12" t="s">
        <v>1447</v>
      </c>
      <c r="C45" s="11" t="s">
        <v>20</v>
      </c>
      <c r="D45" s="20">
        <v>2</v>
      </c>
      <c r="E45" s="9">
        <v>1271.1199999999999</v>
      </c>
      <c r="F45" s="18">
        <v>500.185</v>
      </c>
      <c r="G45" s="7">
        <v>1000.37</v>
      </c>
      <c r="H45" s="22" t="s">
        <v>1432</v>
      </c>
    </row>
    <row r="46" spans="1:8" ht="51" x14ac:dyDescent="0.25">
      <c r="A46" s="11" t="s">
        <v>1446</v>
      </c>
      <c r="B46" s="12" t="s">
        <v>1445</v>
      </c>
      <c r="C46" s="11" t="s">
        <v>20</v>
      </c>
      <c r="D46" s="20">
        <v>6</v>
      </c>
      <c r="E46" s="9">
        <v>3466.74</v>
      </c>
      <c r="F46" s="18">
        <v>454.72</v>
      </c>
      <c r="G46" s="7">
        <v>2728.32</v>
      </c>
      <c r="H46" s="22" t="s">
        <v>1432</v>
      </c>
    </row>
    <row r="47" spans="1:8" ht="51" x14ac:dyDescent="0.25">
      <c r="A47" s="11" t="s">
        <v>1444</v>
      </c>
      <c r="B47" s="12" t="s">
        <v>1443</v>
      </c>
      <c r="C47" s="11" t="s">
        <v>20</v>
      </c>
      <c r="D47" s="20">
        <v>4</v>
      </c>
      <c r="E47" s="9">
        <v>1551.12</v>
      </c>
      <c r="F47" s="18">
        <v>305.185</v>
      </c>
      <c r="G47" s="7">
        <v>1220.74</v>
      </c>
      <c r="H47" s="22" t="s">
        <v>1432</v>
      </c>
    </row>
    <row r="48" spans="1:8" ht="51" x14ac:dyDescent="0.25">
      <c r="A48" s="11" t="s">
        <v>1444</v>
      </c>
      <c r="B48" s="12" t="s">
        <v>1443</v>
      </c>
      <c r="C48" s="11" t="s">
        <v>20</v>
      </c>
      <c r="D48" s="20">
        <v>2</v>
      </c>
      <c r="E48" s="9">
        <v>775.56</v>
      </c>
      <c r="F48" s="18">
        <v>305.185</v>
      </c>
      <c r="G48" s="23">
        <v>610.37</v>
      </c>
      <c r="H48" s="22" t="s">
        <v>1432</v>
      </c>
    </row>
    <row r="49" spans="1:8" ht="51" x14ac:dyDescent="0.25">
      <c r="A49" s="11" t="s">
        <v>1442</v>
      </c>
      <c r="B49" s="12" t="s">
        <v>1441</v>
      </c>
      <c r="C49" s="11" t="s">
        <v>20</v>
      </c>
      <c r="D49" s="20">
        <v>4</v>
      </c>
      <c r="E49" s="9">
        <v>2182.2800000000002</v>
      </c>
      <c r="F49" s="18">
        <v>429.36500000000001</v>
      </c>
      <c r="G49" s="7">
        <v>1717.46</v>
      </c>
      <c r="H49" s="22" t="s">
        <v>1432</v>
      </c>
    </row>
    <row r="50" spans="1:8" ht="51" x14ac:dyDescent="0.25">
      <c r="A50" s="11" t="s">
        <v>1442</v>
      </c>
      <c r="B50" s="12" t="s">
        <v>1441</v>
      </c>
      <c r="C50" s="11" t="s">
        <v>20</v>
      </c>
      <c r="D50" s="20">
        <v>2</v>
      </c>
      <c r="E50" s="9">
        <v>1091.1400000000001</v>
      </c>
      <c r="F50" s="18">
        <v>429.36500000000001</v>
      </c>
      <c r="G50" s="7">
        <v>858.73</v>
      </c>
      <c r="H50" s="22" t="s">
        <v>1432</v>
      </c>
    </row>
    <row r="51" spans="1:8" ht="51" x14ac:dyDescent="0.25">
      <c r="A51" s="11" t="s">
        <v>1440</v>
      </c>
      <c r="B51" s="12" t="s">
        <v>1439</v>
      </c>
      <c r="C51" s="11" t="s">
        <v>20</v>
      </c>
      <c r="D51" s="20">
        <v>2</v>
      </c>
      <c r="E51" s="9">
        <v>1471.66</v>
      </c>
      <c r="F51" s="18">
        <v>579.1</v>
      </c>
      <c r="G51" s="23">
        <v>1158.2</v>
      </c>
      <c r="H51" s="22" t="s">
        <v>1432</v>
      </c>
    </row>
    <row r="52" spans="1:8" ht="51" x14ac:dyDescent="0.25">
      <c r="A52" s="11" t="s">
        <v>1440</v>
      </c>
      <c r="B52" s="12" t="s">
        <v>1439</v>
      </c>
      <c r="C52" s="11" t="s">
        <v>20</v>
      </c>
      <c r="D52" s="20">
        <v>4</v>
      </c>
      <c r="E52" s="9">
        <v>2943.32</v>
      </c>
      <c r="F52" s="18">
        <v>579.1</v>
      </c>
      <c r="G52" s="23">
        <v>2316.4</v>
      </c>
      <c r="H52" s="22" t="s">
        <v>1432</v>
      </c>
    </row>
    <row r="53" spans="1:8" ht="38.25" x14ac:dyDescent="0.25">
      <c r="A53" s="11" t="s">
        <v>1438</v>
      </c>
      <c r="B53" s="12" t="s">
        <v>1437</v>
      </c>
      <c r="C53" s="11" t="s">
        <v>20</v>
      </c>
      <c r="D53" s="20">
        <v>1</v>
      </c>
      <c r="E53" s="9">
        <v>2333.33</v>
      </c>
      <c r="F53" s="18">
        <v>1836.33</v>
      </c>
      <c r="G53" s="23">
        <v>1836.33</v>
      </c>
      <c r="H53" s="22" t="s">
        <v>1432</v>
      </c>
    </row>
    <row r="54" spans="1:8" ht="25.5" x14ac:dyDescent="0.25">
      <c r="A54" s="11" t="s">
        <v>1436</v>
      </c>
      <c r="B54" s="12" t="s">
        <v>1435</v>
      </c>
      <c r="C54" s="11" t="s">
        <v>20</v>
      </c>
      <c r="D54" s="20">
        <v>2</v>
      </c>
      <c r="E54" s="9">
        <v>6120</v>
      </c>
      <c r="F54" s="18">
        <v>1874.25</v>
      </c>
      <c r="G54" s="23">
        <v>3748.5</v>
      </c>
      <c r="H54" s="22" t="s">
        <v>1432</v>
      </c>
    </row>
    <row r="55" spans="1:8" ht="25.5" x14ac:dyDescent="0.25">
      <c r="A55" s="11" t="s">
        <v>1434</v>
      </c>
      <c r="B55" s="12" t="s">
        <v>1433</v>
      </c>
      <c r="C55" s="11" t="s">
        <v>20</v>
      </c>
      <c r="D55" s="20">
        <v>1</v>
      </c>
      <c r="E55" s="9">
        <v>72183.33</v>
      </c>
      <c r="F55" s="18">
        <v>44212.29</v>
      </c>
      <c r="G55" s="23">
        <v>44212.29</v>
      </c>
      <c r="H55" s="22" t="s">
        <v>1432</v>
      </c>
    </row>
    <row r="56" spans="1:8" x14ac:dyDescent="0.25">
      <c r="E56" s="5">
        <f>SUM(E12:E55)</f>
        <v>620246.05000000005</v>
      </c>
      <c r="G56" s="4">
        <f>SUM(G12:G55)</f>
        <v>417165.35000000003</v>
      </c>
    </row>
    <row r="57" spans="1:8" ht="20.25" x14ac:dyDescent="0.25">
      <c r="A57" s="3"/>
      <c r="B57" s="3" t="s">
        <v>1</v>
      </c>
      <c r="C57" s="3"/>
      <c r="D57" s="3"/>
      <c r="E57" s="3"/>
      <c r="F57" s="3" t="s">
        <v>0</v>
      </c>
      <c r="G57" s="3"/>
    </row>
  </sheetData>
  <mergeCells count="6">
    <mergeCell ref="B9:G9"/>
    <mergeCell ref="F1:H1"/>
    <mergeCell ref="F2:H2"/>
    <mergeCell ref="F3:H3"/>
    <mergeCell ref="F5:H5"/>
    <mergeCell ref="B7:G7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workbookViewId="0">
      <selection activeCell="F120" sqref="F120"/>
    </sheetView>
  </sheetViews>
  <sheetFormatPr defaultRowHeight="15.75" x14ac:dyDescent="0.25"/>
  <cols>
    <col min="1" max="1" width="10.5" style="1" customWidth="1"/>
    <col min="2" max="2" width="36.25" style="1" customWidth="1"/>
    <col min="3" max="3" width="9" style="1"/>
    <col min="4" max="4" width="5.75" style="1" bestFit="1" customWidth="1"/>
    <col min="5" max="5" width="13.125" style="1" customWidth="1"/>
    <col min="6" max="6" width="14.125" style="1" customWidth="1"/>
    <col min="7" max="7" width="15.5" style="1" customWidth="1"/>
    <col min="8" max="8" width="15.75" style="1" customWidth="1"/>
    <col min="9" max="16384" width="9" style="1"/>
  </cols>
  <sheetData>
    <row r="1" spans="1:8" ht="20.25" x14ac:dyDescent="0.3">
      <c r="A1" s="54"/>
      <c r="B1" s="54"/>
      <c r="C1" s="54"/>
      <c r="D1" s="54"/>
      <c r="E1" s="55"/>
      <c r="F1" s="104" t="s">
        <v>187</v>
      </c>
      <c r="G1" s="104"/>
      <c r="H1" s="104"/>
    </row>
    <row r="2" spans="1:8" ht="20.25" x14ac:dyDescent="0.3">
      <c r="A2" s="54"/>
      <c r="B2" s="54"/>
      <c r="C2" s="54"/>
      <c r="D2" s="54"/>
      <c r="E2" s="55"/>
      <c r="F2" s="104" t="s">
        <v>186</v>
      </c>
      <c r="G2" s="104"/>
      <c r="H2" s="104"/>
    </row>
    <row r="3" spans="1:8" ht="20.25" x14ac:dyDescent="0.3">
      <c r="A3" s="54"/>
      <c r="B3" s="54"/>
      <c r="C3" s="54"/>
      <c r="D3" s="54"/>
      <c r="E3" s="55"/>
      <c r="F3" s="102" t="s">
        <v>185</v>
      </c>
      <c r="G3" s="102"/>
      <c r="H3" s="102"/>
    </row>
    <row r="4" spans="1:8" ht="21" x14ac:dyDescent="0.35">
      <c r="A4" s="54"/>
      <c r="B4" s="54"/>
      <c r="C4" s="54"/>
      <c r="D4" s="54"/>
      <c r="E4" s="55"/>
      <c r="F4" s="46"/>
      <c r="G4" s="46"/>
      <c r="H4" s="45"/>
    </row>
    <row r="5" spans="1:8" ht="20.25" x14ac:dyDescent="0.3">
      <c r="A5" s="54"/>
      <c r="B5" s="54"/>
      <c r="C5" s="54"/>
      <c r="D5" s="54"/>
      <c r="E5" s="55"/>
      <c r="F5" s="101" t="s">
        <v>184</v>
      </c>
      <c r="G5" s="101"/>
      <c r="H5" s="101"/>
    </row>
    <row r="6" spans="1:8" ht="21" x14ac:dyDescent="0.35">
      <c r="A6" s="54"/>
      <c r="B6" s="54"/>
      <c r="C6" s="54"/>
      <c r="D6" s="54"/>
      <c r="E6" s="55"/>
      <c r="F6" s="54"/>
      <c r="G6" s="54"/>
      <c r="H6" s="51"/>
    </row>
    <row r="7" spans="1:8" ht="21" x14ac:dyDescent="0.35">
      <c r="A7" s="54"/>
      <c r="B7" s="103" t="s">
        <v>183</v>
      </c>
      <c r="C7" s="103"/>
      <c r="D7" s="103"/>
      <c r="E7" s="103"/>
      <c r="F7" s="103"/>
      <c r="G7" s="103"/>
      <c r="H7" s="51"/>
    </row>
    <row r="8" spans="1:8" ht="21" x14ac:dyDescent="0.35">
      <c r="A8" s="54"/>
      <c r="B8" s="54"/>
      <c r="C8" s="54"/>
      <c r="D8" s="54"/>
      <c r="E8" s="55"/>
      <c r="F8" s="54"/>
      <c r="G8" s="54"/>
      <c r="H8" s="51"/>
    </row>
    <row r="9" spans="1:8" ht="21" x14ac:dyDescent="0.35">
      <c r="A9" s="54"/>
      <c r="B9" s="100" t="s">
        <v>1246</v>
      </c>
      <c r="C9" s="100"/>
      <c r="D9" s="100"/>
      <c r="E9" s="100"/>
      <c r="F9" s="100"/>
      <c r="G9" s="100"/>
      <c r="H9" s="51"/>
    </row>
    <row r="10" spans="1:8" ht="21" x14ac:dyDescent="0.35">
      <c r="A10" s="54"/>
      <c r="B10" s="54"/>
      <c r="C10" s="52"/>
      <c r="D10" s="52"/>
      <c r="E10" s="53"/>
      <c r="F10" s="52"/>
      <c r="G10" s="52"/>
      <c r="H10" s="51"/>
    </row>
    <row r="11" spans="1:8" ht="76.5" x14ac:dyDescent="0.25">
      <c r="A11" s="16" t="s">
        <v>18</v>
      </c>
      <c r="B11" s="17" t="s">
        <v>17</v>
      </c>
      <c r="C11" s="16" t="s">
        <v>16</v>
      </c>
      <c r="D11" s="25" t="s">
        <v>15</v>
      </c>
      <c r="E11" s="15" t="s">
        <v>14</v>
      </c>
      <c r="F11" s="14" t="s">
        <v>13</v>
      </c>
      <c r="G11" s="14" t="s">
        <v>12</v>
      </c>
      <c r="H11" s="13" t="s">
        <v>11</v>
      </c>
    </row>
    <row r="12" spans="1:8" ht="25.5" x14ac:dyDescent="0.25">
      <c r="A12" s="6" t="s">
        <v>1431</v>
      </c>
      <c r="B12" s="6" t="s">
        <v>1430</v>
      </c>
      <c r="C12" s="11" t="s">
        <v>20</v>
      </c>
      <c r="D12" s="20">
        <v>60</v>
      </c>
      <c r="E12" s="9">
        <v>1234.8</v>
      </c>
      <c r="F12" s="18">
        <v>10.715</v>
      </c>
      <c r="G12" s="7">
        <v>642.9</v>
      </c>
      <c r="H12" s="6" t="s">
        <v>1246</v>
      </c>
    </row>
    <row r="13" spans="1:8" x14ac:dyDescent="0.25">
      <c r="A13" s="6" t="s">
        <v>1429</v>
      </c>
      <c r="B13" s="6" t="s">
        <v>1428</v>
      </c>
      <c r="C13" s="11" t="s">
        <v>20</v>
      </c>
      <c r="D13" s="20">
        <v>600</v>
      </c>
      <c r="E13" s="9">
        <v>11394</v>
      </c>
      <c r="F13" s="18">
        <v>9.8849999999999998</v>
      </c>
      <c r="G13" s="7">
        <v>5931</v>
      </c>
      <c r="H13" s="6" t="s">
        <v>1246</v>
      </c>
    </row>
    <row r="14" spans="1:8" x14ac:dyDescent="0.25">
      <c r="A14" s="6" t="s">
        <v>1427</v>
      </c>
      <c r="B14" s="6" t="s">
        <v>1426</v>
      </c>
      <c r="C14" s="11" t="s">
        <v>20</v>
      </c>
      <c r="D14" s="20">
        <v>1630</v>
      </c>
      <c r="E14" s="9">
        <v>3374.1</v>
      </c>
      <c r="F14" s="18">
        <v>1.08</v>
      </c>
      <c r="G14" s="7">
        <v>1760.4</v>
      </c>
      <c r="H14" s="6" t="s">
        <v>1246</v>
      </c>
    </row>
    <row r="15" spans="1:8" ht="25.5" x14ac:dyDescent="0.25">
      <c r="A15" s="6" t="s">
        <v>1425</v>
      </c>
      <c r="B15" s="6" t="s">
        <v>1424</v>
      </c>
      <c r="C15" s="11" t="s">
        <v>20</v>
      </c>
      <c r="D15" s="20">
        <v>12</v>
      </c>
      <c r="E15" s="9">
        <v>2118.96</v>
      </c>
      <c r="F15" s="18">
        <v>91.93</v>
      </c>
      <c r="G15" s="7">
        <v>1103.1600000000001</v>
      </c>
      <c r="H15" s="6" t="s">
        <v>1246</v>
      </c>
    </row>
    <row r="16" spans="1:8" x14ac:dyDescent="0.25">
      <c r="A16" s="6" t="s">
        <v>1423</v>
      </c>
      <c r="B16" s="6" t="s">
        <v>1422</v>
      </c>
      <c r="C16" s="11" t="s">
        <v>20</v>
      </c>
      <c r="D16" s="20">
        <v>120</v>
      </c>
      <c r="E16" s="9">
        <v>1572</v>
      </c>
      <c r="F16" s="18">
        <v>6.82</v>
      </c>
      <c r="G16" s="7">
        <v>818.40000000000009</v>
      </c>
      <c r="H16" s="6" t="s">
        <v>1246</v>
      </c>
    </row>
    <row r="17" spans="1:8" x14ac:dyDescent="0.25">
      <c r="A17" s="6" t="s">
        <v>1421</v>
      </c>
      <c r="B17" s="6" t="s">
        <v>1420</v>
      </c>
      <c r="C17" s="11" t="s">
        <v>20</v>
      </c>
      <c r="D17" s="20">
        <v>1410</v>
      </c>
      <c r="E17" s="9">
        <v>578.1</v>
      </c>
      <c r="F17" s="18">
        <v>0.215</v>
      </c>
      <c r="G17" s="7">
        <v>303.14999999999998</v>
      </c>
      <c r="H17" s="6" t="s">
        <v>1246</v>
      </c>
    </row>
    <row r="18" spans="1:8" ht="25.5" x14ac:dyDescent="0.25">
      <c r="A18" s="6" t="s">
        <v>1419</v>
      </c>
      <c r="B18" s="6" t="s">
        <v>1418</v>
      </c>
      <c r="C18" s="11" t="s">
        <v>20</v>
      </c>
      <c r="D18" s="20">
        <v>176</v>
      </c>
      <c r="E18" s="9">
        <v>3065.92</v>
      </c>
      <c r="F18" s="18">
        <v>9.07</v>
      </c>
      <c r="G18" s="7">
        <v>1596.3200000000002</v>
      </c>
      <c r="H18" s="6" t="s">
        <v>1246</v>
      </c>
    </row>
    <row r="19" spans="1:8" ht="25.5" x14ac:dyDescent="0.25">
      <c r="A19" s="6" t="s">
        <v>1419</v>
      </c>
      <c r="B19" s="6" t="s">
        <v>1418</v>
      </c>
      <c r="C19" s="11" t="s">
        <v>20</v>
      </c>
      <c r="D19" s="20">
        <v>1448</v>
      </c>
      <c r="E19" s="9">
        <v>25224.16</v>
      </c>
      <c r="F19" s="18">
        <v>9.07</v>
      </c>
      <c r="G19" s="7">
        <v>13133.36</v>
      </c>
      <c r="H19" s="6" t="s">
        <v>1246</v>
      </c>
    </row>
    <row r="20" spans="1:8" x14ac:dyDescent="0.25">
      <c r="A20" s="6" t="s">
        <v>1417</v>
      </c>
      <c r="B20" s="6" t="s">
        <v>1416</v>
      </c>
      <c r="C20" s="11" t="s">
        <v>20</v>
      </c>
      <c r="D20" s="20">
        <v>400</v>
      </c>
      <c r="E20" s="9">
        <v>6968</v>
      </c>
      <c r="F20" s="18">
        <v>9.07</v>
      </c>
      <c r="G20" s="7">
        <v>3628</v>
      </c>
      <c r="H20" s="6" t="s">
        <v>1246</v>
      </c>
    </row>
    <row r="21" spans="1:8" ht="25.5" x14ac:dyDescent="0.25">
      <c r="A21" s="6" t="s">
        <v>1415</v>
      </c>
      <c r="B21" s="6" t="s">
        <v>1414</v>
      </c>
      <c r="C21" s="11" t="s">
        <v>20</v>
      </c>
      <c r="D21" s="20">
        <v>5</v>
      </c>
      <c r="E21" s="9">
        <v>20.7</v>
      </c>
      <c r="F21" s="18">
        <v>2.1549999999999998</v>
      </c>
      <c r="G21" s="7">
        <v>10.774999999999999</v>
      </c>
      <c r="H21" s="6" t="s">
        <v>1246</v>
      </c>
    </row>
    <row r="22" spans="1:8" x14ac:dyDescent="0.25">
      <c r="A22" s="6" t="s">
        <v>1413</v>
      </c>
      <c r="B22" s="6" t="s">
        <v>1412</v>
      </c>
      <c r="C22" s="11" t="s">
        <v>20</v>
      </c>
      <c r="D22" s="20">
        <v>5</v>
      </c>
      <c r="E22" s="9">
        <v>19.649999999999999</v>
      </c>
      <c r="F22" s="18">
        <v>2.0449999999999999</v>
      </c>
      <c r="G22" s="7">
        <v>10.225</v>
      </c>
      <c r="H22" s="6" t="s">
        <v>1246</v>
      </c>
    </row>
    <row r="23" spans="1:8" x14ac:dyDescent="0.25">
      <c r="A23" s="6" t="s">
        <v>1411</v>
      </c>
      <c r="B23" s="6" t="s">
        <v>1410</v>
      </c>
      <c r="C23" s="11" t="s">
        <v>20</v>
      </c>
      <c r="D23" s="20">
        <v>5</v>
      </c>
      <c r="E23" s="9">
        <v>9.3000000000000007</v>
      </c>
      <c r="F23" s="18">
        <v>0.97</v>
      </c>
      <c r="G23" s="7">
        <v>4.8499999999999996</v>
      </c>
      <c r="H23" s="6" t="s">
        <v>1246</v>
      </c>
    </row>
    <row r="24" spans="1:8" x14ac:dyDescent="0.25">
      <c r="A24" s="6" t="s">
        <v>1409</v>
      </c>
      <c r="B24" s="6" t="s">
        <v>1408</v>
      </c>
      <c r="C24" s="11" t="s">
        <v>20</v>
      </c>
      <c r="D24" s="20">
        <v>30</v>
      </c>
      <c r="E24" s="9">
        <v>184.5</v>
      </c>
      <c r="F24" s="18">
        <v>3.2</v>
      </c>
      <c r="G24" s="7">
        <v>96</v>
      </c>
      <c r="H24" s="6" t="s">
        <v>1246</v>
      </c>
    </row>
    <row r="25" spans="1:8" ht="25.5" x14ac:dyDescent="0.25">
      <c r="A25" s="6" t="s">
        <v>1407</v>
      </c>
      <c r="B25" s="6" t="s">
        <v>1406</v>
      </c>
      <c r="C25" s="11" t="s">
        <v>20</v>
      </c>
      <c r="D25" s="20">
        <v>656</v>
      </c>
      <c r="E25" s="9">
        <v>11427.52</v>
      </c>
      <c r="F25" s="18">
        <v>9.07</v>
      </c>
      <c r="G25" s="7">
        <v>5949.92</v>
      </c>
      <c r="H25" s="6" t="s">
        <v>1246</v>
      </c>
    </row>
    <row r="26" spans="1:8" x14ac:dyDescent="0.25">
      <c r="A26" s="6" t="s">
        <v>1405</v>
      </c>
      <c r="B26" s="6" t="s">
        <v>1399</v>
      </c>
      <c r="C26" s="11" t="s">
        <v>20</v>
      </c>
      <c r="D26" s="20">
        <v>56</v>
      </c>
      <c r="E26" s="9">
        <v>993.44</v>
      </c>
      <c r="F26" s="18">
        <v>9.2349999999999994</v>
      </c>
      <c r="G26" s="7">
        <v>517.16</v>
      </c>
      <c r="H26" s="6" t="s">
        <v>1246</v>
      </c>
    </row>
    <row r="27" spans="1:8" ht="25.5" x14ac:dyDescent="0.25">
      <c r="A27" s="6" t="s">
        <v>1404</v>
      </c>
      <c r="B27" s="6" t="s">
        <v>1403</v>
      </c>
      <c r="C27" s="11" t="s">
        <v>20</v>
      </c>
      <c r="D27" s="20">
        <v>20</v>
      </c>
      <c r="E27" s="9">
        <v>699.8</v>
      </c>
      <c r="F27" s="18">
        <v>18.215</v>
      </c>
      <c r="G27" s="7">
        <v>364.3</v>
      </c>
      <c r="H27" s="6" t="s">
        <v>1246</v>
      </c>
    </row>
    <row r="28" spans="1:8" x14ac:dyDescent="0.25">
      <c r="A28" s="6" t="s">
        <v>1402</v>
      </c>
      <c r="B28" s="6" t="s">
        <v>1401</v>
      </c>
      <c r="C28" s="11" t="s">
        <v>20</v>
      </c>
      <c r="D28" s="20">
        <v>20</v>
      </c>
      <c r="E28" s="9">
        <v>1296.8</v>
      </c>
      <c r="F28" s="18">
        <v>33.76</v>
      </c>
      <c r="G28" s="7">
        <v>675.19999999999993</v>
      </c>
      <c r="H28" s="6" t="s">
        <v>1246</v>
      </c>
    </row>
    <row r="29" spans="1:8" x14ac:dyDescent="0.25">
      <c r="A29" s="6" t="s">
        <v>1400</v>
      </c>
      <c r="B29" s="6" t="s">
        <v>1399</v>
      </c>
      <c r="C29" s="11" t="s">
        <v>20</v>
      </c>
      <c r="D29" s="20">
        <v>8</v>
      </c>
      <c r="E29" s="9">
        <v>141.91999999999999</v>
      </c>
      <c r="F29" s="18">
        <v>9.2349999999999994</v>
      </c>
      <c r="G29" s="7">
        <v>73.88</v>
      </c>
      <c r="H29" s="6" t="s">
        <v>1246</v>
      </c>
    </row>
    <row r="30" spans="1:8" x14ac:dyDescent="0.25">
      <c r="A30" s="6" t="s">
        <v>1400</v>
      </c>
      <c r="B30" s="6" t="s">
        <v>1399</v>
      </c>
      <c r="C30" s="11" t="s">
        <v>20</v>
      </c>
      <c r="D30" s="20">
        <v>309</v>
      </c>
      <c r="E30" s="9">
        <v>5481.66</v>
      </c>
      <c r="F30" s="18">
        <v>9.2349999999999994</v>
      </c>
      <c r="G30" s="7">
        <v>2853.6149999999998</v>
      </c>
      <c r="H30" s="6" t="s">
        <v>1246</v>
      </c>
    </row>
    <row r="31" spans="1:8" ht="38.25" x14ac:dyDescent="0.25">
      <c r="A31" s="6" t="s">
        <v>1398</v>
      </c>
      <c r="B31" s="6" t="s">
        <v>1397</v>
      </c>
      <c r="C31" s="11" t="s">
        <v>20</v>
      </c>
      <c r="D31" s="20">
        <v>45</v>
      </c>
      <c r="E31" s="9">
        <v>3487.05</v>
      </c>
      <c r="F31" s="18">
        <v>40.344999999999999</v>
      </c>
      <c r="G31" s="7">
        <v>1815.5249999999999</v>
      </c>
      <c r="H31" s="6" t="s">
        <v>1246</v>
      </c>
    </row>
    <row r="32" spans="1:8" x14ac:dyDescent="0.25">
      <c r="A32" s="6" t="s">
        <v>1396</v>
      </c>
      <c r="B32" s="6" t="s">
        <v>1395</v>
      </c>
      <c r="C32" s="11" t="s">
        <v>20</v>
      </c>
      <c r="D32" s="20">
        <v>1560</v>
      </c>
      <c r="E32" s="9">
        <v>120884.4</v>
      </c>
      <c r="F32" s="18">
        <v>40.344999999999999</v>
      </c>
      <c r="G32" s="7">
        <v>62938.2</v>
      </c>
      <c r="H32" s="6" t="s">
        <v>1246</v>
      </c>
    </row>
    <row r="33" spans="1:8" x14ac:dyDescent="0.25">
      <c r="A33" s="6" t="s">
        <v>1394</v>
      </c>
      <c r="B33" s="6" t="s">
        <v>1393</v>
      </c>
      <c r="C33" s="11" t="s">
        <v>20</v>
      </c>
      <c r="D33" s="20">
        <v>600</v>
      </c>
      <c r="E33" s="9">
        <v>12348</v>
      </c>
      <c r="F33" s="18">
        <v>10.715</v>
      </c>
      <c r="G33" s="7">
        <v>6429</v>
      </c>
      <c r="H33" s="6" t="s">
        <v>1246</v>
      </c>
    </row>
    <row r="34" spans="1:8" x14ac:dyDescent="0.25">
      <c r="A34" s="6" t="s">
        <v>1392</v>
      </c>
      <c r="B34" s="6" t="s">
        <v>1391</v>
      </c>
      <c r="C34" s="11" t="s">
        <v>20</v>
      </c>
      <c r="D34" s="20">
        <v>30</v>
      </c>
      <c r="E34" s="9">
        <v>57.3</v>
      </c>
      <c r="F34" s="18">
        <v>0.995</v>
      </c>
      <c r="G34" s="7">
        <v>29.85</v>
      </c>
      <c r="H34" s="6" t="s">
        <v>1246</v>
      </c>
    </row>
    <row r="35" spans="1:8" ht="25.5" x14ac:dyDescent="0.25">
      <c r="A35" s="6" t="s">
        <v>1390</v>
      </c>
      <c r="B35" s="6" t="s">
        <v>1389</v>
      </c>
      <c r="C35" s="11" t="s">
        <v>20</v>
      </c>
      <c r="D35" s="20">
        <v>320</v>
      </c>
      <c r="E35" s="9">
        <v>46320</v>
      </c>
      <c r="F35" s="18">
        <v>75.36</v>
      </c>
      <c r="G35" s="7">
        <v>24115.200000000001</v>
      </c>
      <c r="H35" s="6" t="s">
        <v>1246</v>
      </c>
    </row>
    <row r="36" spans="1:8" x14ac:dyDescent="0.25">
      <c r="A36" s="6" t="s">
        <v>1388</v>
      </c>
      <c r="B36" s="6" t="s">
        <v>1387</v>
      </c>
      <c r="C36" s="11" t="s">
        <v>20</v>
      </c>
      <c r="D36" s="20">
        <v>1246</v>
      </c>
      <c r="E36" s="9">
        <v>2379.86</v>
      </c>
      <c r="F36" s="18">
        <v>0.995</v>
      </c>
      <c r="G36" s="7">
        <v>1239.77</v>
      </c>
      <c r="H36" s="6" t="s">
        <v>1246</v>
      </c>
    </row>
    <row r="37" spans="1:8" x14ac:dyDescent="0.25">
      <c r="A37" s="6" t="s">
        <v>1388</v>
      </c>
      <c r="B37" s="6" t="s">
        <v>1387</v>
      </c>
      <c r="C37" s="11" t="s">
        <v>20</v>
      </c>
      <c r="D37" s="20">
        <v>384</v>
      </c>
      <c r="E37" s="9">
        <v>733.44</v>
      </c>
      <c r="F37" s="18">
        <v>0.995</v>
      </c>
      <c r="G37" s="7">
        <v>382.08</v>
      </c>
      <c r="H37" s="6" t="s">
        <v>1246</v>
      </c>
    </row>
    <row r="38" spans="1:8" x14ac:dyDescent="0.25">
      <c r="A38" s="6" t="s">
        <v>1386</v>
      </c>
      <c r="B38" s="6" t="s">
        <v>1385</v>
      </c>
      <c r="C38" s="11" t="s">
        <v>20</v>
      </c>
      <c r="D38" s="20">
        <v>120</v>
      </c>
      <c r="E38" s="9">
        <v>248.4</v>
      </c>
      <c r="F38" s="18">
        <v>1.08</v>
      </c>
      <c r="G38" s="7">
        <v>129.60000000000002</v>
      </c>
      <c r="H38" s="6" t="s">
        <v>1246</v>
      </c>
    </row>
    <row r="39" spans="1:8" x14ac:dyDescent="0.25">
      <c r="A39" s="6" t="s">
        <v>1384</v>
      </c>
      <c r="B39" s="6" t="s">
        <v>1383</v>
      </c>
      <c r="C39" s="11" t="s">
        <v>20</v>
      </c>
      <c r="D39" s="20">
        <v>1410</v>
      </c>
      <c r="E39" s="9">
        <v>3849.3</v>
      </c>
      <c r="F39" s="18">
        <v>1.42</v>
      </c>
      <c r="G39" s="7">
        <v>2002.1999999999998</v>
      </c>
      <c r="H39" s="6" t="s">
        <v>1246</v>
      </c>
    </row>
    <row r="40" spans="1:8" x14ac:dyDescent="0.25">
      <c r="A40" s="6" t="s">
        <v>1382</v>
      </c>
      <c r="B40" s="6" t="s">
        <v>1381</v>
      </c>
      <c r="C40" s="11" t="s">
        <v>20</v>
      </c>
      <c r="D40" s="20">
        <v>100</v>
      </c>
      <c r="E40" s="9">
        <v>435</v>
      </c>
      <c r="F40" s="18">
        <v>2.2650000000000001</v>
      </c>
      <c r="G40" s="7">
        <v>226.5</v>
      </c>
      <c r="H40" s="6" t="s">
        <v>1246</v>
      </c>
    </row>
    <row r="41" spans="1:8" x14ac:dyDescent="0.25">
      <c r="A41" s="6" t="s">
        <v>1380</v>
      </c>
      <c r="B41" s="6" t="s">
        <v>1379</v>
      </c>
      <c r="C41" s="11" t="s">
        <v>20</v>
      </c>
      <c r="D41" s="20">
        <v>200</v>
      </c>
      <c r="E41" s="9">
        <v>186</v>
      </c>
      <c r="F41" s="18">
        <v>0.48499999999999999</v>
      </c>
      <c r="G41" s="7">
        <v>97</v>
      </c>
      <c r="H41" s="6" t="s">
        <v>1246</v>
      </c>
    </row>
    <row r="42" spans="1:8" x14ac:dyDescent="0.25">
      <c r="A42" s="6" t="s">
        <v>1378</v>
      </c>
      <c r="B42" s="6" t="s">
        <v>1377</v>
      </c>
      <c r="C42" s="11" t="s">
        <v>20</v>
      </c>
      <c r="D42" s="20">
        <v>200</v>
      </c>
      <c r="E42" s="9">
        <v>576</v>
      </c>
      <c r="F42" s="18">
        <v>1.5</v>
      </c>
      <c r="G42" s="7">
        <v>300</v>
      </c>
      <c r="H42" s="6" t="s">
        <v>1246</v>
      </c>
    </row>
    <row r="43" spans="1:8" x14ac:dyDescent="0.25">
      <c r="A43" s="6" t="s">
        <v>1376</v>
      </c>
      <c r="B43" s="6" t="s">
        <v>1375</v>
      </c>
      <c r="C43" s="11" t="s">
        <v>20</v>
      </c>
      <c r="D43" s="20">
        <v>1630</v>
      </c>
      <c r="E43" s="9">
        <v>6487.4</v>
      </c>
      <c r="F43" s="18">
        <v>2.0750000000000002</v>
      </c>
      <c r="G43" s="7">
        <v>3382.2500000000005</v>
      </c>
      <c r="H43" s="6" t="s">
        <v>1246</v>
      </c>
    </row>
    <row r="44" spans="1:8" ht="25.5" x14ac:dyDescent="0.25">
      <c r="A44" s="6" t="s">
        <v>1374</v>
      </c>
      <c r="B44" s="6" t="s">
        <v>1373</v>
      </c>
      <c r="C44" s="11" t="s">
        <v>20</v>
      </c>
      <c r="D44" s="20">
        <v>120</v>
      </c>
      <c r="E44" s="9">
        <v>28514.400000000001</v>
      </c>
      <c r="F44" s="18">
        <v>123.71</v>
      </c>
      <c r="G44" s="7">
        <v>14845.199999999999</v>
      </c>
      <c r="H44" s="6" t="s">
        <v>1246</v>
      </c>
    </row>
    <row r="45" spans="1:8" x14ac:dyDescent="0.25">
      <c r="A45" s="6" t="s">
        <v>1372</v>
      </c>
      <c r="B45" s="6" t="s">
        <v>1371</v>
      </c>
      <c r="C45" s="11" t="s">
        <v>20</v>
      </c>
      <c r="D45" s="20">
        <v>60</v>
      </c>
      <c r="E45" s="9">
        <v>24.6</v>
      </c>
      <c r="F45" s="18">
        <v>0.215</v>
      </c>
      <c r="G45" s="7">
        <v>12.9</v>
      </c>
      <c r="H45" s="6" t="s">
        <v>1246</v>
      </c>
    </row>
    <row r="46" spans="1:8" ht="25.5" x14ac:dyDescent="0.25">
      <c r="A46" s="6" t="s">
        <v>1370</v>
      </c>
      <c r="B46" s="6" t="s">
        <v>1369</v>
      </c>
      <c r="C46" s="11" t="s">
        <v>20</v>
      </c>
      <c r="D46" s="20">
        <v>21</v>
      </c>
      <c r="E46" s="9">
        <v>6068.58</v>
      </c>
      <c r="F46" s="18">
        <v>150.44999999999999</v>
      </c>
      <c r="G46" s="7">
        <v>3159.45</v>
      </c>
      <c r="H46" s="6" t="s">
        <v>1246</v>
      </c>
    </row>
    <row r="47" spans="1:8" x14ac:dyDescent="0.25">
      <c r="A47" s="6" t="s">
        <v>1368</v>
      </c>
      <c r="B47" s="6" t="s">
        <v>1367</v>
      </c>
      <c r="C47" s="11" t="s">
        <v>175</v>
      </c>
      <c r="D47" s="20">
        <v>1</v>
      </c>
      <c r="E47" s="9">
        <v>194.63</v>
      </c>
      <c r="F47" s="18">
        <v>101.33</v>
      </c>
      <c r="G47" s="7">
        <v>101.33</v>
      </c>
      <c r="H47" s="6" t="s">
        <v>1246</v>
      </c>
    </row>
    <row r="48" spans="1:8" ht="38.25" x14ac:dyDescent="0.25">
      <c r="A48" s="6" t="s">
        <v>1366</v>
      </c>
      <c r="B48" s="6" t="s">
        <v>1365</v>
      </c>
      <c r="C48" s="11" t="s">
        <v>20</v>
      </c>
      <c r="D48" s="20">
        <v>20</v>
      </c>
      <c r="E48" s="9">
        <v>457.4</v>
      </c>
      <c r="F48" s="18">
        <v>11.91</v>
      </c>
      <c r="G48" s="7">
        <v>238.2</v>
      </c>
      <c r="H48" s="6" t="s">
        <v>1246</v>
      </c>
    </row>
    <row r="49" spans="1:8" x14ac:dyDescent="0.25">
      <c r="A49" s="6" t="s">
        <v>1364</v>
      </c>
      <c r="B49" s="6" t="s">
        <v>1363</v>
      </c>
      <c r="C49" s="11" t="s">
        <v>20</v>
      </c>
      <c r="D49" s="20">
        <v>200</v>
      </c>
      <c r="E49" s="9">
        <v>124</v>
      </c>
      <c r="F49" s="18">
        <v>0.32500000000000001</v>
      </c>
      <c r="G49" s="7">
        <v>65</v>
      </c>
      <c r="H49" s="6" t="s">
        <v>1246</v>
      </c>
    </row>
    <row r="50" spans="1:8" ht="25.5" x14ac:dyDescent="0.25">
      <c r="A50" s="6" t="s">
        <v>1362</v>
      </c>
      <c r="B50" s="6" t="s">
        <v>1361</v>
      </c>
      <c r="C50" s="11" t="s">
        <v>20</v>
      </c>
      <c r="D50" s="20">
        <v>1296</v>
      </c>
      <c r="E50" s="9">
        <v>47213.279999999999</v>
      </c>
      <c r="F50" s="18">
        <v>18.97</v>
      </c>
      <c r="G50" s="7">
        <v>24585.119999999999</v>
      </c>
      <c r="H50" s="6" t="s">
        <v>1246</v>
      </c>
    </row>
    <row r="51" spans="1:8" x14ac:dyDescent="0.25">
      <c r="A51" s="6" t="s">
        <v>1360</v>
      </c>
      <c r="B51" s="6" t="s">
        <v>1359</v>
      </c>
      <c r="C51" s="11" t="s">
        <v>20</v>
      </c>
      <c r="D51" s="20">
        <v>30</v>
      </c>
      <c r="E51" s="9">
        <v>318</v>
      </c>
      <c r="F51" s="18">
        <v>5.52</v>
      </c>
      <c r="G51" s="7">
        <v>165.6</v>
      </c>
      <c r="H51" s="6" t="s">
        <v>1246</v>
      </c>
    </row>
    <row r="52" spans="1:8" x14ac:dyDescent="0.25">
      <c r="A52" s="6" t="s">
        <v>1358</v>
      </c>
      <c r="B52" s="6" t="s">
        <v>1357</v>
      </c>
      <c r="C52" s="11" t="s">
        <v>175</v>
      </c>
      <c r="D52" s="20">
        <v>1</v>
      </c>
      <c r="E52" s="9">
        <v>120.38</v>
      </c>
      <c r="F52" s="18">
        <v>62.674999999999997</v>
      </c>
      <c r="G52" s="7">
        <v>62.674999999999997</v>
      </c>
      <c r="H52" s="6" t="s">
        <v>1246</v>
      </c>
    </row>
    <row r="53" spans="1:8" x14ac:dyDescent="0.25">
      <c r="A53" s="6" t="s">
        <v>1356</v>
      </c>
      <c r="B53" s="6" t="s">
        <v>1355</v>
      </c>
      <c r="C53" s="11" t="s">
        <v>20</v>
      </c>
      <c r="D53" s="20">
        <v>120</v>
      </c>
      <c r="E53" s="9">
        <v>229.2</v>
      </c>
      <c r="F53" s="18">
        <v>0.995</v>
      </c>
      <c r="G53" s="7">
        <v>119.4</v>
      </c>
      <c r="H53" s="6" t="s">
        <v>1246</v>
      </c>
    </row>
    <row r="54" spans="1:8" x14ac:dyDescent="0.25">
      <c r="A54" s="6" t="s">
        <v>1354</v>
      </c>
      <c r="B54" s="6" t="s">
        <v>1353</v>
      </c>
      <c r="C54" s="11" t="s">
        <v>20</v>
      </c>
      <c r="D54" s="20">
        <v>60</v>
      </c>
      <c r="E54" s="9">
        <v>492.6</v>
      </c>
      <c r="F54" s="18">
        <v>4.2750000000000004</v>
      </c>
      <c r="G54" s="7">
        <v>256.5</v>
      </c>
      <c r="H54" s="6" t="s">
        <v>1246</v>
      </c>
    </row>
    <row r="55" spans="1:8" x14ac:dyDescent="0.25">
      <c r="A55" s="6" t="s">
        <v>1352</v>
      </c>
      <c r="B55" s="6" t="s">
        <v>1351</v>
      </c>
      <c r="C55" s="11" t="s">
        <v>20</v>
      </c>
      <c r="D55" s="20">
        <v>200</v>
      </c>
      <c r="E55" s="9">
        <v>5188</v>
      </c>
      <c r="F55" s="18">
        <v>13.505000000000001</v>
      </c>
      <c r="G55" s="7">
        <v>2701</v>
      </c>
      <c r="H55" s="6" t="s">
        <v>1246</v>
      </c>
    </row>
    <row r="56" spans="1:8" x14ac:dyDescent="0.25">
      <c r="A56" s="6" t="s">
        <v>1350</v>
      </c>
      <c r="B56" s="6" t="s">
        <v>1349</v>
      </c>
      <c r="C56" s="11" t="s">
        <v>20</v>
      </c>
      <c r="D56" s="20">
        <v>40</v>
      </c>
      <c r="E56" s="9">
        <v>1037.5999999999999</v>
      </c>
      <c r="F56" s="18">
        <v>13.97</v>
      </c>
      <c r="G56" s="7">
        <v>558.80000000000007</v>
      </c>
      <c r="H56" s="6" t="s">
        <v>1246</v>
      </c>
    </row>
    <row r="57" spans="1:8" ht="25.5" x14ac:dyDescent="0.25">
      <c r="A57" s="6" t="s">
        <v>1348</v>
      </c>
      <c r="B57" s="6" t="s">
        <v>1347</v>
      </c>
      <c r="C57" s="11" t="s">
        <v>20</v>
      </c>
      <c r="D57" s="20">
        <v>30</v>
      </c>
      <c r="E57" s="9">
        <v>741</v>
      </c>
      <c r="F57" s="18">
        <v>13.3</v>
      </c>
      <c r="G57" s="7">
        <v>399</v>
      </c>
      <c r="H57" s="6" t="s">
        <v>1246</v>
      </c>
    </row>
    <row r="58" spans="1:8" ht="25.5" x14ac:dyDescent="0.25">
      <c r="A58" s="6" t="s">
        <v>1346</v>
      </c>
      <c r="B58" s="6" t="s">
        <v>1345</v>
      </c>
      <c r="C58" s="11" t="s">
        <v>20</v>
      </c>
      <c r="D58" s="20">
        <v>150</v>
      </c>
      <c r="E58" s="9">
        <v>3942</v>
      </c>
      <c r="F58" s="18">
        <v>14.154999999999999</v>
      </c>
      <c r="G58" s="7">
        <v>2123.25</v>
      </c>
      <c r="H58" s="6" t="s">
        <v>1246</v>
      </c>
    </row>
    <row r="59" spans="1:8" ht="38.25" x14ac:dyDescent="0.25">
      <c r="A59" s="6" t="s">
        <v>1344</v>
      </c>
      <c r="B59" s="6" t="s">
        <v>1343</v>
      </c>
      <c r="C59" s="11" t="s">
        <v>175</v>
      </c>
      <c r="D59" s="20">
        <v>3</v>
      </c>
      <c r="E59" s="9">
        <v>136.68</v>
      </c>
      <c r="F59" s="18">
        <v>23.72</v>
      </c>
      <c r="G59" s="7">
        <v>71.16</v>
      </c>
      <c r="H59" s="6" t="s">
        <v>1246</v>
      </c>
    </row>
    <row r="60" spans="1:8" ht="25.5" x14ac:dyDescent="0.25">
      <c r="A60" s="11" t="s">
        <v>1342</v>
      </c>
      <c r="B60" s="12" t="s">
        <v>1341</v>
      </c>
      <c r="C60" s="11" t="s">
        <v>3</v>
      </c>
      <c r="D60" s="20">
        <v>20</v>
      </c>
      <c r="E60" s="9">
        <v>1103.4000000000001</v>
      </c>
      <c r="F60" s="18">
        <v>56</v>
      </c>
      <c r="G60" s="7">
        <v>1120</v>
      </c>
      <c r="H60" s="6" t="s">
        <v>1246</v>
      </c>
    </row>
    <row r="61" spans="1:8" ht="25.5" x14ac:dyDescent="0.25">
      <c r="A61" s="11" t="s">
        <v>1340</v>
      </c>
      <c r="B61" s="12" t="s">
        <v>1339</v>
      </c>
      <c r="C61" s="11" t="s">
        <v>3</v>
      </c>
      <c r="D61" s="20">
        <v>20</v>
      </c>
      <c r="E61" s="9">
        <v>1103.4000000000001</v>
      </c>
      <c r="F61" s="18">
        <v>56</v>
      </c>
      <c r="G61" s="7">
        <v>1120</v>
      </c>
      <c r="H61" s="6" t="s">
        <v>1246</v>
      </c>
    </row>
    <row r="62" spans="1:8" ht="25.5" x14ac:dyDescent="0.25">
      <c r="A62" s="11" t="s">
        <v>1338</v>
      </c>
      <c r="B62" s="12" t="s">
        <v>1337</v>
      </c>
      <c r="C62" s="11" t="s">
        <v>20</v>
      </c>
      <c r="D62" s="20">
        <v>10</v>
      </c>
      <c r="E62" s="9">
        <v>1.3</v>
      </c>
      <c r="F62" s="18">
        <v>0.115</v>
      </c>
      <c r="G62" s="7">
        <v>1.1500000000000001</v>
      </c>
      <c r="H62" s="6" t="s">
        <v>1246</v>
      </c>
    </row>
    <row r="63" spans="1:8" x14ac:dyDescent="0.25">
      <c r="A63" s="11" t="s">
        <v>1336</v>
      </c>
      <c r="B63" s="12" t="s">
        <v>1335</v>
      </c>
      <c r="C63" s="11" t="s">
        <v>20</v>
      </c>
      <c r="D63" s="20">
        <v>1000</v>
      </c>
      <c r="E63" s="9">
        <v>920</v>
      </c>
      <c r="F63" s="18">
        <v>0.56499999999999995</v>
      </c>
      <c r="G63" s="7">
        <v>565</v>
      </c>
      <c r="H63" s="6" t="s">
        <v>1246</v>
      </c>
    </row>
    <row r="64" spans="1:8" x14ac:dyDescent="0.25">
      <c r="A64" s="11" t="s">
        <v>1334</v>
      </c>
      <c r="B64" s="12" t="s">
        <v>1333</v>
      </c>
      <c r="C64" s="11" t="s">
        <v>20</v>
      </c>
      <c r="D64" s="20">
        <v>5</v>
      </c>
      <c r="E64" s="9">
        <v>496.2</v>
      </c>
      <c r="F64" s="18">
        <v>60.784999999999997</v>
      </c>
      <c r="G64" s="7">
        <v>303.92499999999995</v>
      </c>
      <c r="H64" s="6" t="s">
        <v>1246</v>
      </c>
    </row>
    <row r="65" spans="1:8" ht="25.5" x14ac:dyDescent="0.25">
      <c r="A65" s="11" t="s">
        <v>1332</v>
      </c>
      <c r="B65" s="12" t="s">
        <v>1331</v>
      </c>
      <c r="C65" s="11" t="s">
        <v>20</v>
      </c>
      <c r="D65" s="20">
        <v>460</v>
      </c>
      <c r="E65" s="9">
        <v>1140.8</v>
      </c>
      <c r="F65" s="18">
        <v>2.165</v>
      </c>
      <c r="G65" s="7">
        <v>995.9</v>
      </c>
      <c r="H65" s="6" t="s">
        <v>1246</v>
      </c>
    </row>
    <row r="66" spans="1:8" ht="25.5" x14ac:dyDescent="0.25">
      <c r="A66" s="11" t="s">
        <v>1330</v>
      </c>
      <c r="B66" s="12" t="s">
        <v>1329</v>
      </c>
      <c r="C66" s="11" t="s">
        <v>20</v>
      </c>
      <c r="D66" s="20">
        <v>360</v>
      </c>
      <c r="E66" s="9">
        <v>1137.6000000000001</v>
      </c>
      <c r="F66" s="18">
        <v>2.7549999999999999</v>
      </c>
      <c r="G66" s="7">
        <v>991.8</v>
      </c>
      <c r="H66" s="6" t="s">
        <v>1246</v>
      </c>
    </row>
    <row r="67" spans="1:8" ht="25.5" x14ac:dyDescent="0.25">
      <c r="A67" s="11" t="s">
        <v>1328</v>
      </c>
      <c r="B67" s="12" t="s">
        <v>1327</v>
      </c>
      <c r="C67" s="11" t="s">
        <v>20</v>
      </c>
      <c r="D67" s="20">
        <v>550</v>
      </c>
      <c r="E67" s="9">
        <v>7084</v>
      </c>
      <c r="F67" s="18">
        <v>12.17</v>
      </c>
      <c r="G67" s="7">
        <v>6693.5</v>
      </c>
      <c r="H67" s="6" t="s">
        <v>1246</v>
      </c>
    </row>
    <row r="68" spans="1:8" ht="25.5" x14ac:dyDescent="0.25">
      <c r="A68" s="11" t="s">
        <v>1326</v>
      </c>
      <c r="B68" s="12" t="s">
        <v>1325</v>
      </c>
      <c r="C68" s="11" t="s">
        <v>20</v>
      </c>
      <c r="D68" s="20">
        <v>30</v>
      </c>
      <c r="E68" s="9">
        <v>3722.7000000000003</v>
      </c>
      <c r="F68" s="18">
        <v>76.004999999999995</v>
      </c>
      <c r="G68" s="7">
        <v>2280.1499999999996</v>
      </c>
      <c r="H68" s="6" t="s">
        <v>1246</v>
      </c>
    </row>
    <row r="69" spans="1:8" ht="25.5" x14ac:dyDescent="0.25">
      <c r="A69" s="11" t="s">
        <v>1324</v>
      </c>
      <c r="B69" s="12" t="s">
        <v>1323</v>
      </c>
      <c r="C69" s="11" t="s">
        <v>20</v>
      </c>
      <c r="D69" s="20">
        <v>3</v>
      </c>
      <c r="E69" s="9">
        <v>81.239999999999995</v>
      </c>
      <c r="F69" s="18">
        <v>25.59</v>
      </c>
      <c r="G69" s="7">
        <v>76.77</v>
      </c>
      <c r="H69" s="6" t="s">
        <v>1246</v>
      </c>
    </row>
    <row r="70" spans="1:8" ht="25.5" x14ac:dyDescent="0.25">
      <c r="A70" s="11" t="s">
        <v>1322</v>
      </c>
      <c r="B70" s="12" t="s">
        <v>1321</v>
      </c>
      <c r="C70" s="11" t="s">
        <v>20</v>
      </c>
      <c r="D70" s="20">
        <v>13</v>
      </c>
      <c r="E70" s="9">
        <v>577.85</v>
      </c>
      <c r="F70" s="18">
        <v>42.005000000000003</v>
      </c>
      <c r="G70" s="7">
        <v>546.06500000000005</v>
      </c>
      <c r="H70" s="6" t="s">
        <v>1246</v>
      </c>
    </row>
    <row r="71" spans="1:8" ht="25.5" x14ac:dyDescent="0.25">
      <c r="A71" s="11" t="s">
        <v>1320</v>
      </c>
      <c r="B71" s="12" t="s">
        <v>1319</v>
      </c>
      <c r="C71" s="11" t="s">
        <v>175</v>
      </c>
      <c r="D71" s="20">
        <v>1</v>
      </c>
      <c r="E71" s="9">
        <v>3763.2</v>
      </c>
      <c r="F71" s="18">
        <v>2937.18</v>
      </c>
      <c r="G71" s="7">
        <v>2937.18</v>
      </c>
      <c r="H71" s="6" t="s">
        <v>1246</v>
      </c>
    </row>
    <row r="72" spans="1:8" ht="38.25" x14ac:dyDescent="0.25">
      <c r="A72" s="11" t="s">
        <v>1318</v>
      </c>
      <c r="B72" s="12" t="s">
        <v>1317</v>
      </c>
      <c r="C72" s="11" t="s">
        <v>20</v>
      </c>
      <c r="D72" s="20">
        <v>1</v>
      </c>
      <c r="E72" s="9">
        <v>85.07</v>
      </c>
      <c r="F72" s="18">
        <v>66.95</v>
      </c>
      <c r="G72" s="7">
        <v>66.95</v>
      </c>
      <c r="H72" s="6" t="s">
        <v>1246</v>
      </c>
    </row>
    <row r="73" spans="1:8" ht="38.25" x14ac:dyDescent="0.25">
      <c r="A73" s="11" t="s">
        <v>1316</v>
      </c>
      <c r="B73" s="12" t="s">
        <v>1315</v>
      </c>
      <c r="C73" s="11" t="s">
        <v>20</v>
      </c>
      <c r="D73" s="20">
        <v>9</v>
      </c>
      <c r="E73" s="9">
        <v>1019.25</v>
      </c>
      <c r="F73" s="18">
        <v>98.754999999999995</v>
      </c>
      <c r="G73" s="7">
        <v>888.79499999999996</v>
      </c>
      <c r="H73" s="6" t="s">
        <v>1246</v>
      </c>
    </row>
    <row r="74" spans="1:8" ht="38.25" x14ac:dyDescent="0.25">
      <c r="A74" s="11" t="s">
        <v>1314</v>
      </c>
      <c r="B74" s="12" t="s">
        <v>1313</v>
      </c>
      <c r="C74" s="11" t="s">
        <v>20</v>
      </c>
      <c r="D74" s="20">
        <v>21</v>
      </c>
      <c r="E74" s="9">
        <v>873.3900000000001</v>
      </c>
      <c r="F74" s="18">
        <v>32.46</v>
      </c>
      <c r="G74" s="7">
        <v>681.66</v>
      </c>
      <c r="H74" s="6" t="s">
        <v>1246</v>
      </c>
    </row>
    <row r="75" spans="1:8" ht="25.5" x14ac:dyDescent="0.25">
      <c r="A75" s="11" t="s">
        <v>1312</v>
      </c>
      <c r="B75" s="12" t="s">
        <v>1311</v>
      </c>
      <c r="C75" s="11" t="s">
        <v>20</v>
      </c>
      <c r="D75" s="20">
        <v>2</v>
      </c>
      <c r="E75" s="9">
        <v>134.30000000000001</v>
      </c>
      <c r="F75" s="18">
        <v>52.844999999999999</v>
      </c>
      <c r="G75" s="7">
        <v>105.69</v>
      </c>
      <c r="H75" s="6" t="s">
        <v>1246</v>
      </c>
    </row>
    <row r="76" spans="1:8" ht="25.5" x14ac:dyDescent="0.25">
      <c r="A76" s="11" t="s">
        <v>1310</v>
      </c>
      <c r="B76" s="12" t="s">
        <v>1309</v>
      </c>
      <c r="C76" s="11" t="s">
        <v>20</v>
      </c>
      <c r="D76" s="20">
        <v>28</v>
      </c>
      <c r="E76" s="9">
        <v>265.72000000000003</v>
      </c>
      <c r="F76" s="18">
        <v>8.2750000000000004</v>
      </c>
      <c r="G76" s="7">
        <v>231.70000000000002</v>
      </c>
      <c r="H76" s="6" t="s">
        <v>1246</v>
      </c>
    </row>
    <row r="77" spans="1:8" ht="25.5" x14ac:dyDescent="0.25">
      <c r="A77" s="11" t="s">
        <v>1308</v>
      </c>
      <c r="B77" s="12" t="s">
        <v>1307</v>
      </c>
      <c r="C77" s="11" t="s">
        <v>20</v>
      </c>
      <c r="D77" s="20">
        <v>46</v>
      </c>
      <c r="E77" s="9">
        <v>358.34</v>
      </c>
      <c r="F77" s="18">
        <v>6.7949999999999999</v>
      </c>
      <c r="G77" s="7">
        <v>312.57</v>
      </c>
      <c r="H77" s="6" t="s">
        <v>1246</v>
      </c>
    </row>
    <row r="78" spans="1:8" ht="25.5" x14ac:dyDescent="0.25">
      <c r="A78" s="11" t="s">
        <v>1306</v>
      </c>
      <c r="B78" s="12" t="s">
        <v>1305</v>
      </c>
      <c r="C78" s="11" t="s">
        <v>20</v>
      </c>
      <c r="D78" s="20">
        <v>77</v>
      </c>
      <c r="E78" s="9">
        <v>240.24</v>
      </c>
      <c r="F78" s="18">
        <v>2.5449999999999999</v>
      </c>
      <c r="G78" s="7">
        <v>195.965</v>
      </c>
      <c r="H78" s="6" t="s">
        <v>1246</v>
      </c>
    </row>
    <row r="79" spans="1:8" ht="38.25" x14ac:dyDescent="0.25">
      <c r="A79" s="11" t="s">
        <v>1304</v>
      </c>
      <c r="B79" s="12" t="s">
        <v>1303</v>
      </c>
      <c r="C79" s="11" t="s">
        <v>20</v>
      </c>
      <c r="D79" s="20">
        <v>22</v>
      </c>
      <c r="E79" s="9">
        <v>906.18</v>
      </c>
      <c r="F79" s="18">
        <v>32.15</v>
      </c>
      <c r="G79" s="7">
        <v>707.3</v>
      </c>
      <c r="H79" s="6" t="s">
        <v>1246</v>
      </c>
    </row>
    <row r="80" spans="1:8" ht="25.5" x14ac:dyDescent="0.25">
      <c r="A80" s="11" t="s">
        <v>1302</v>
      </c>
      <c r="B80" s="12" t="s">
        <v>1301</v>
      </c>
      <c r="C80" s="11" t="s">
        <v>20</v>
      </c>
      <c r="D80" s="20">
        <v>80</v>
      </c>
      <c r="E80" s="9">
        <v>28656.799999999999</v>
      </c>
      <c r="F80" s="18">
        <v>292.12</v>
      </c>
      <c r="G80" s="7">
        <v>23369.599999999999</v>
      </c>
      <c r="H80" s="6" t="s">
        <v>1246</v>
      </c>
    </row>
    <row r="81" spans="1:8" ht="38.25" x14ac:dyDescent="0.25">
      <c r="A81" s="11" t="s">
        <v>1300</v>
      </c>
      <c r="B81" s="12" t="s">
        <v>1299</v>
      </c>
      <c r="C81" s="11" t="s">
        <v>20</v>
      </c>
      <c r="D81" s="20">
        <v>8</v>
      </c>
      <c r="E81" s="9">
        <v>613.12</v>
      </c>
      <c r="F81" s="18">
        <v>59.82</v>
      </c>
      <c r="G81" s="7">
        <v>478.56</v>
      </c>
      <c r="H81" s="6" t="s">
        <v>1246</v>
      </c>
    </row>
    <row r="82" spans="1:8" ht="25.5" x14ac:dyDescent="0.25">
      <c r="A82" s="11" t="s">
        <v>1298</v>
      </c>
      <c r="B82" s="12" t="s">
        <v>1297</v>
      </c>
      <c r="C82" s="11" t="s">
        <v>20</v>
      </c>
      <c r="D82" s="20">
        <v>4</v>
      </c>
      <c r="E82" s="9">
        <v>305.08</v>
      </c>
      <c r="F82" s="18">
        <v>59.53</v>
      </c>
      <c r="G82" s="7">
        <v>238.12</v>
      </c>
      <c r="H82" s="6" t="s">
        <v>1246</v>
      </c>
    </row>
    <row r="83" spans="1:8" ht="25.5" x14ac:dyDescent="0.25">
      <c r="A83" s="11" t="s">
        <v>1296</v>
      </c>
      <c r="B83" s="12" t="s">
        <v>1295</v>
      </c>
      <c r="C83" s="11" t="s">
        <v>20</v>
      </c>
      <c r="D83" s="20">
        <v>8</v>
      </c>
      <c r="E83" s="9">
        <v>101.68</v>
      </c>
      <c r="F83" s="18">
        <v>9.92</v>
      </c>
      <c r="G83" s="7">
        <v>79.36</v>
      </c>
      <c r="H83" s="6" t="s">
        <v>1246</v>
      </c>
    </row>
    <row r="84" spans="1:8" ht="25.5" x14ac:dyDescent="0.25">
      <c r="A84" s="11" t="s">
        <v>1294</v>
      </c>
      <c r="B84" s="12" t="s">
        <v>1293</v>
      </c>
      <c r="C84" s="11" t="s">
        <v>20</v>
      </c>
      <c r="D84" s="20">
        <v>48</v>
      </c>
      <c r="E84" s="9">
        <v>1977.12</v>
      </c>
      <c r="F84" s="18">
        <v>33.590000000000003</v>
      </c>
      <c r="G84" s="7">
        <v>1612.3200000000002</v>
      </c>
      <c r="H84" s="6" t="s">
        <v>1246</v>
      </c>
    </row>
    <row r="85" spans="1:8" ht="25.5" x14ac:dyDescent="0.25">
      <c r="A85" s="11" t="s">
        <v>1292</v>
      </c>
      <c r="B85" s="12" t="s">
        <v>1291</v>
      </c>
      <c r="C85" s="11" t="s">
        <v>20</v>
      </c>
      <c r="D85" s="20">
        <v>4</v>
      </c>
      <c r="E85" s="9">
        <v>46.84</v>
      </c>
      <c r="F85" s="18">
        <v>7.42</v>
      </c>
      <c r="G85" s="7">
        <v>29.68</v>
      </c>
      <c r="H85" s="6" t="s">
        <v>1246</v>
      </c>
    </row>
    <row r="86" spans="1:8" ht="25.5" x14ac:dyDescent="0.25">
      <c r="A86" s="11" t="s">
        <v>1290</v>
      </c>
      <c r="B86" s="12" t="s">
        <v>1289</v>
      </c>
      <c r="C86" s="11" t="s">
        <v>20</v>
      </c>
      <c r="D86" s="20">
        <v>34</v>
      </c>
      <c r="E86" s="9">
        <v>570.52</v>
      </c>
      <c r="F86" s="18">
        <v>13.685</v>
      </c>
      <c r="G86" s="7">
        <v>465.29</v>
      </c>
      <c r="H86" s="6" t="s">
        <v>1246</v>
      </c>
    </row>
    <row r="87" spans="1:8" ht="25.5" x14ac:dyDescent="0.25">
      <c r="A87" s="11" t="s">
        <v>1288</v>
      </c>
      <c r="B87" s="12" t="s">
        <v>1287</v>
      </c>
      <c r="C87" s="11" t="s">
        <v>20</v>
      </c>
      <c r="D87" s="20">
        <v>21</v>
      </c>
      <c r="E87" s="9">
        <v>2001.3</v>
      </c>
      <c r="F87" s="18">
        <v>77.715000000000003</v>
      </c>
      <c r="G87" s="7">
        <v>1632.0150000000001</v>
      </c>
      <c r="H87" s="6" t="s">
        <v>1246</v>
      </c>
    </row>
    <row r="88" spans="1:8" ht="38.25" x14ac:dyDescent="0.25">
      <c r="A88" s="11" t="s">
        <v>1286</v>
      </c>
      <c r="B88" s="12" t="s">
        <v>1285</v>
      </c>
      <c r="C88" s="11" t="s">
        <v>20</v>
      </c>
      <c r="D88" s="20">
        <v>6</v>
      </c>
      <c r="E88" s="9">
        <v>863.28</v>
      </c>
      <c r="F88" s="18">
        <v>117.33499999999999</v>
      </c>
      <c r="G88" s="7">
        <v>704.01</v>
      </c>
      <c r="H88" s="6" t="s">
        <v>1246</v>
      </c>
    </row>
    <row r="89" spans="1:8" ht="38.25" x14ac:dyDescent="0.25">
      <c r="A89" s="11" t="s">
        <v>1284</v>
      </c>
      <c r="B89" s="12" t="s">
        <v>1283</v>
      </c>
      <c r="C89" s="11" t="s">
        <v>20</v>
      </c>
      <c r="D89" s="20">
        <v>8</v>
      </c>
      <c r="E89" s="9">
        <v>1671.36</v>
      </c>
      <c r="F89" s="18">
        <v>170.375</v>
      </c>
      <c r="G89" s="7">
        <v>1363</v>
      </c>
      <c r="H89" s="6" t="s">
        <v>1246</v>
      </c>
    </row>
    <row r="90" spans="1:8" ht="38.25" x14ac:dyDescent="0.25">
      <c r="A90" s="11" t="s">
        <v>1282</v>
      </c>
      <c r="B90" s="12" t="s">
        <v>1281</v>
      </c>
      <c r="C90" s="11" t="s">
        <v>20</v>
      </c>
      <c r="D90" s="20">
        <v>9</v>
      </c>
      <c r="E90" s="9">
        <v>2447.7300000000005</v>
      </c>
      <c r="F90" s="18">
        <v>221.79</v>
      </c>
      <c r="G90" s="7">
        <v>1996.11</v>
      </c>
      <c r="H90" s="6" t="s">
        <v>1246</v>
      </c>
    </row>
    <row r="91" spans="1:8" ht="38.25" x14ac:dyDescent="0.25">
      <c r="A91" s="11" t="s">
        <v>1280</v>
      </c>
      <c r="B91" s="12" t="s">
        <v>1279</v>
      </c>
      <c r="C91" s="11" t="s">
        <v>20</v>
      </c>
      <c r="D91" s="20">
        <v>8</v>
      </c>
      <c r="E91" s="9">
        <v>2317.6799999999998</v>
      </c>
      <c r="F91" s="18">
        <v>236.26</v>
      </c>
      <c r="G91" s="7">
        <v>1890.08</v>
      </c>
      <c r="H91" s="6" t="s">
        <v>1246</v>
      </c>
    </row>
    <row r="92" spans="1:8" ht="25.5" x14ac:dyDescent="0.25">
      <c r="A92" s="11" t="s">
        <v>1278</v>
      </c>
      <c r="B92" s="12" t="s">
        <v>1277</v>
      </c>
      <c r="C92" s="11" t="s">
        <v>20</v>
      </c>
      <c r="D92" s="20">
        <v>5</v>
      </c>
      <c r="E92" s="9">
        <v>135.75</v>
      </c>
      <c r="F92" s="18">
        <v>21.19</v>
      </c>
      <c r="G92" s="7">
        <v>105.95</v>
      </c>
      <c r="H92" s="6" t="s">
        <v>1246</v>
      </c>
    </row>
    <row r="93" spans="1:8" ht="25.5" x14ac:dyDescent="0.25">
      <c r="A93" s="11" t="s">
        <v>1276</v>
      </c>
      <c r="B93" s="12" t="s">
        <v>1275</v>
      </c>
      <c r="C93" s="11" t="s">
        <v>20</v>
      </c>
      <c r="D93" s="20">
        <v>2000</v>
      </c>
      <c r="E93" s="9">
        <v>1480</v>
      </c>
      <c r="F93" s="18">
        <v>0.45500000000000002</v>
      </c>
      <c r="G93" s="7">
        <v>910</v>
      </c>
      <c r="H93" s="6" t="s">
        <v>1246</v>
      </c>
    </row>
    <row r="94" spans="1:8" ht="38.25" x14ac:dyDescent="0.25">
      <c r="A94" s="11" t="s">
        <v>1274</v>
      </c>
      <c r="B94" s="12" t="s">
        <v>1273</v>
      </c>
      <c r="C94" s="11" t="s">
        <v>20</v>
      </c>
      <c r="D94" s="20">
        <v>432</v>
      </c>
      <c r="E94" s="9">
        <v>74878.560000000012</v>
      </c>
      <c r="F94" s="18">
        <v>106.16500000000001</v>
      </c>
      <c r="G94" s="7">
        <v>45863.280000000006</v>
      </c>
      <c r="H94" s="6" t="s">
        <v>1246</v>
      </c>
    </row>
    <row r="95" spans="1:8" ht="25.5" x14ac:dyDescent="0.25">
      <c r="A95" s="11" t="s">
        <v>1272</v>
      </c>
      <c r="B95" s="12" t="s">
        <v>1271</v>
      </c>
      <c r="C95" s="11" t="s">
        <v>20</v>
      </c>
      <c r="D95" s="20">
        <v>1296</v>
      </c>
      <c r="E95" s="9">
        <v>42120</v>
      </c>
      <c r="F95" s="18">
        <v>19.905000000000001</v>
      </c>
      <c r="G95" s="7">
        <v>25796.880000000001</v>
      </c>
      <c r="H95" s="6" t="s">
        <v>1246</v>
      </c>
    </row>
    <row r="96" spans="1:8" ht="25.5" x14ac:dyDescent="0.25">
      <c r="A96" s="11" t="s">
        <v>1270</v>
      </c>
      <c r="B96" s="12" t="s">
        <v>1269</v>
      </c>
      <c r="C96" s="11" t="s">
        <v>20</v>
      </c>
      <c r="D96" s="20">
        <v>15</v>
      </c>
      <c r="E96" s="9">
        <v>4562.55</v>
      </c>
      <c r="F96" s="18">
        <v>186.30500000000001</v>
      </c>
      <c r="G96" s="7">
        <v>2794.5750000000003</v>
      </c>
      <c r="H96" s="6" t="s">
        <v>1246</v>
      </c>
    </row>
    <row r="97" spans="1:8" x14ac:dyDescent="0.25">
      <c r="A97" s="11" t="s">
        <v>1268</v>
      </c>
      <c r="B97" s="12" t="s">
        <v>1267</v>
      </c>
      <c r="C97" s="11" t="s">
        <v>3</v>
      </c>
      <c r="D97" s="20">
        <v>5</v>
      </c>
      <c r="E97" s="9">
        <v>869.55</v>
      </c>
      <c r="F97" s="18">
        <v>106.52</v>
      </c>
      <c r="G97" s="7">
        <v>532.6</v>
      </c>
      <c r="H97" s="6" t="s">
        <v>1246</v>
      </c>
    </row>
    <row r="98" spans="1:8" x14ac:dyDescent="0.25">
      <c r="A98" s="11" t="s">
        <v>1266</v>
      </c>
      <c r="B98" s="12" t="s">
        <v>1265</v>
      </c>
      <c r="C98" s="11" t="s">
        <v>3</v>
      </c>
      <c r="D98" s="20">
        <v>5.3</v>
      </c>
      <c r="E98" s="9">
        <v>921.72299999999996</v>
      </c>
      <c r="F98" s="18">
        <v>106.52</v>
      </c>
      <c r="G98" s="7">
        <v>564.55599999999993</v>
      </c>
      <c r="H98" s="6" t="s">
        <v>1246</v>
      </c>
    </row>
    <row r="99" spans="1:8" x14ac:dyDescent="0.25">
      <c r="A99" s="11" t="s">
        <v>1264</v>
      </c>
      <c r="B99" s="12" t="s">
        <v>1263</v>
      </c>
      <c r="C99" s="11" t="s">
        <v>3</v>
      </c>
      <c r="D99" s="20">
        <v>6</v>
      </c>
      <c r="E99" s="9">
        <v>1625.3999999999999</v>
      </c>
      <c r="F99" s="18">
        <v>165.92500000000001</v>
      </c>
      <c r="G99" s="7">
        <v>995.55000000000007</v>
      </c>
      <c r="H99" s="6" t="s">
        <v>1246</v>
      </c>
    </row>
    <row r="100" spans="1:8" ht="25.5" x14ac:dyDescent="0.25">
      <c r="A100" s="11" t="s">
        <v>1262</v>
      </c>
      <c r="B100" s="12" t="s">
        <v>1261</v>
      </c>
      <c r="C100" s="11" t="s">
        <v>3</v>
      </c>
      <c r="D100" s="20">
        <v>89.18</v>
      </c>
      <c r="E100" s="9">
        <v>9623.4138000000003</v>
      </c>
      <c r="F100" s="18">
        <v>68.36</v>
      </c>
      <c r="G100" s="7">
        <v>6096.3448000000008</v>
      </c>
      <c r="H100" s="6" t="s">
        <v>1246</v>
      </c>
    </row>
    <row r="101" spans="1:8" ht="25.5" x14ac:dyDescent="0.25">
      <c r="A101" s="11" t="s">
        <v>1260</v>
      </c>
      <c r="B101" s="12" t="s">
        <v>1259</v>
      </c>
      <c r="C101" s="11" t="s">
        <v>40</v>
      </c>
      <c r="D101" s="20">
        <v>380</v>
      </c>
      <c r="E101" s="9">
        <v>10328.4</v>
      </c>
      <c r="F101" s="18">
        <v>22.164999999999999</v>
      </c>
      <c r="G101" s="7">
        <v>8422.6999999999989</v>
      </c>
      <c r="H101" s="6" t="s">
        <v>1246</v>
      </c>
    </row>
    <row r="102" spans="1:8" ht="38.25" x14ac:dyDescent="0.25">
      <c r="A102" s="11" t="s">
        <v>1258</v>
      </c>
      <c r="B102" s="12" t="s">
        <v>1257</v>
      </c>
      <c r="C102" s="11" t="s">
        <v>20</v>
      </c>
      <c r="D102" s="20">
        <v>99</v>
      </c>
      <c r="E102" s="9">
        <v>2315.61</v>
      </c>
      <c r="F102" s="18">
        <v>20.395</v>
      </c>
      <c r="G102" s="7">
        <v>2019.105</v>
      </c>
      <c r="H102" s="6" t="s">
        <v>1246</v>
      </c>
    </row>
    <row r="103" spans="1:8" ht="38.25" x14ac:dyDescent="0.25">
      <c r="A103" s="11" t="s">
        <v>1256</v>
      </c>
      <c r="B103" s="12" t="s">
        <v>1255</v>
      </c>
      <c r="C103" s="11" t="s">
        <v>20</v>
      </c>
      <c r="D103" s="20">
        <v>87</v>
      </c>
      <c r="E103" s="9">
        <v>2259.39</v>
      </c>
      <c r="F103" s="18">
        <v>22.645</v>
      </c>
      <c r="G103" s="7">
        <v>1970.115</v>
      </c>
      <c r="H103" s="6" t="s">
        <v>1246</v>
      </c>
    </row>
    <row r="104" spans="1:8" ht="38.25" x14ac:dyDescent="0.25">
      <c r="A104" s="11" t="s">
        <v>1254</v>
      </c>
      <c r="B104" s="12" t="s">
        <v>1253</v>
      </c>
      <c r="C104" s="11" t="s">
        <v>20</v>
      </c>
      <c r="D104" s="20">
        <v>48</v>
      </c>
      <c r="E104" s="9">
        <v>2016</v>
      </c>
      <c r="F104" s="18">
        <v>36.625</v>
      </c>
      <c r="G104" s="7">
        <v>1758</v>
      </c>
      <c r="H104" s="6" t="s">
        <v>1246</v>
      </c>
    </row>
    <row r="105" spans="1:8" ht="38.25" x14ac:dyDescent="0.25">
      <c r="A105" s="11" t="s">
        <v>1252</v>
      </c>
      <c r="B105" s="12" t="s">
        <v>1251</v>
      </c>
      <c r="C105" s="11" t="s">
        <v>20</v>
      </c>
      <c r="D105" s="20">
        <v>10</v>
      </c>
      <c r="E105" s="9">
        <v>973.8</v>
      </c>
      <c r="F105" s="18">
        <v>76.004999999999995</v>
      </c>
      <c r="G105" s="7">
        <v>760.05</v>
      </c>
      <c r="H105" s="6" t="s">
        <v>1246</v>
      </c>
    </row>
    <row r="106" spans="1:8" ht="25.5" x14ac:dyDescent="0.25">
      <c r="A106" s="11" t="s">
        <v>1250</v>
      </c>
      <c r="B106" s="12" t="s">
        <v>1249</v>
      </c>
      <c r="C106" s="11" t="s">
        <v>20</v>
      </c>
      <c r="D106" s="20">
        <v>5</v>
      </c>
      <c r="E106" s="9">
        <v>1425.3999999999999</v>
      </c>
      <c r="F106" s="18">
        <v>222.505</v>
      </c>
      <c r="G106" s="7">
        <v>1112.5250000000001</v>
      </c>
      <c r="H106" s="6" t="s">
        <v>1246</v>
      </c>
    </row>
    <row r="107" spans="1:8" ht="25.5" x14ac:dyDescent="0.25">
      <c r="A107" s="11" t="s">
        <v>1248</v>
      </c>
      <c r="B107" s="12" t="s">
        <v>1247</v>
      </c>
      <c r="C107" s="11" t="s">
        <v>20</v>
      </c>
      <c r="D107" s="20">
        <v>50</v>
      </c>
      <c r="E107" s="9">
        <v>325</v>
      </c>
      <c r="F107" s="18">
        <v>5.3</v>
      </c>
      <c r="G107" s="7">
        <v>265</v>
      </c>
      <c r="H107" s="6" t="s">
        <v>1246</v>
      </c>
    </row>
    <row r="108" spans="1:8" x14ac:dyDescent="0.25">
      <c r="D108" s="78"/>
      <c r="E108" s="5">
        <f>SUM(E12:E107)</f>
        <v>591047.06680000015</v>
      </c>
      <c r="G108" s="4">
        <f>SUM(G12:G107)</f>
        <v>346671.82079999999</v>
      </c>
    </row>
    <row r="109" spans="1:8" ht="20.25" x14ac:dyDescent="0.25">
      <c r="A109" s="3"/>
      <c r="B109" s="3" t="s">
        <v>1</v>
      </c>
      <c r="C109" s="3"/>
      <c r="D109" s="3"/>
      <c r="E109" s="3"/>
      <c r="F109" s="3" t="s">
        <v>0</v>
      </c>
      <c r="G109" s="3"/>
      <c r="H109" s="3"/>
    </row>
  </sheetData>
  <mergeCells count="6">
    <mergeCell ref="B9:G9"/>
    <mergeCell ref="F1:H1"/>
    <mergeCell ref="F2:H2"/>
    <mergeCell ref="F3:H3"/>
    <mergeCell ref="F5:H5"/>
    <mergeCell ref="B7:G7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Трубы</vt:lpstr>
      <vt:lpstr>Трубопровод арматура</vt:lpstr>
      <vt:lpstr>Строительные матариалы</vt:lpstr>
      <vt:lpstr>Подшипники</vt:lpstr>
      <vt:lpstr>Общезаводское оборудование</vt:lpstr>
      <vt:lpstr>Оборудование электротех</vt:lpstr>
      <vt:lpstr>Оборудование и запчасти</vt:lpstr>
      <vt:lpstr>Оборудование для контроля</vt:lpstr>
      <vt:lpstr>Метизы</vt:lpstr>
      <vt:lpstr>Материалы монтажные</vt:lpstr>
      <vt:lpstr>Материалы электротехн.</vt:lpstr>
      <vt:lpstr>Кабельная продукция</vt:lpstr>
      <vt:lpstr>Деталми трубопроводов</vt:lpstr>
      <vt:lpstr>Вентиляц.оборудован</vt:lpstr>
      <vt:lpstr>Разные НЛВ ТМЦ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 Александр Николаевич</dc:creator>
  <cp:lastModifiedBy>Оборин Максим Владимирович</cp:lastModifiedBy>
  <dcterms:created xsi:type="dcterms:W3CDTF">2025-04-03T05:26:04Z</dcterms:created>
  <dcterms:modified xsi:type="dcterms:W3CDTF">2025-04-03T11:22:51Z</dcterms:modified>
</cp:coreProperties>
</file>